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H326" i="4"/>
  <c r="G326" i="4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K88" i="4"/>
  <c r="K116" i="4" s="1"/>
  <c r="I38" i="5" s="1"/>
  <c r="J88" i="4"/>
  <c r="I88" i="4"/>
  <c r="H88" i="4"/>
  <c r="H116" i="4" s="1"/>
  <c r="F38" i="5" s="1"/>
  <c r="G88" i="4"/>
  <c r="G116" i="4" s="1"/>
  <c r="M83" i="4"/>
  <c r="L83" i="4"/>
  <c r="K83" i="4"/>
  <c r="J83" i="4"/>
  <c r="J116" i="4" s="1"/>
  <c r="H38" i="5" s="1"/>
  <c r="I83" i="4"/>
  <c r="H83" i="4"/>
  <c r="G83" i="4"/>
  <c r="M75" i="4"/>
  <c r="L75" i="4"/>
  <c r="L116" i="4" s="1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J70" i="4"/>
  <c r="H37" i="5" s="1"/>
  <c r="G70" i="4"/>
  <c r="K70" i="4"/>
  <c r="I37" i="5" s="1"/>
  <c r="I341" i="4"/>
  <c r="G41" i="5" s="1"/>
  <c r="L374" i="4"/>
  <c r="I374" i="4"/>
  <c r="G42" i="5" s="1"/>
  <c r="M374" i="4"/>
  <c r="J413" i="4"/>
  <c r="H43" i="5" s="1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I526" i="4"/>
  <c r="G45" i="5" s="1"/>
  <c r="H238" i="4"/>
  <c r="F39" i="5" s="1"/>
  <c r="L238" i="4"/>
  <c r="I70" i="4"/>
  <c r="G37" i="5" s="1"/>
  <c r="M70" i="4"/>
  <c r="G341" i="4"/>
  <c r="H374" i="4"/>
  <c r="F42" i="5" s="1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G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I43" i="2" l="1"/>
  <c r="G4" i="5" s="1"/>
  <c r="F116" i="4"/>
  <c r="D38" i="5" s="1"/>
  <c r="F116" i="2"/>
  <c r="D6" i="5" s="1"/>
  <c r="G70" i="2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D12" i="5" s="1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<sst xmlns="http://schemas.openxmlformats.org/spreadsheetml/2006/main" count="3362" uniqueCount="968">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</sst>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187772.78637150486</v>
      </c>
      <c r="G4" s="17">
        <f t="shared" si="0"/>
        <v>208670.27649626267</v>
      </c>
      <c r="H4" s="17">
        <f t="shared" si="0"/>
        <v>2056.3982741264499</v>
      </c>
      <c r="I4" s="17">
        <f t="shared" si="0"/>
        <v>1408.4722821908908</v>
      </c>
      <c r="J4" s="17">
        <f t="shared" si="0"/>
        <v>13156.261490623228</v>
      </c>
      <c r="K4" s="17">
        <f t="shared" si="0"/>
        <v>91224.114394131786</v>
      </c>
      <c r="L4" s="17">
        <f t="shared" si="0"/>
        <v>2768.9296593415602</v>
      </c>
      <c r="M4" s="17">
        <f t="shared" si="0"/>
        <v>60.178574999999995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161886.1779712805</v>
      </c>
      <c r="G5" s="23">
        <v>121873.75071410065</v>
      </c>
      <c r="H5" s="23">
        <v>531.29843558379571</v>
      </c>
      <c r="I5" s="23">
        <v>497.41830596791709</v>
      </c>
      <c r="J5" s="23">
        <v>5044.4949363135256</v>
      </c>
      <c r="K5" s="23">
        <v>48268.491127743589</v>
      </c>
      <c r="L5" s="23">
        <v>694.04860129066731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7867.1242299999994</v>
      </c>
      <c r="G6" s="23">
        <v>4646.0426299999999</v>
      </c>
      <c r="H6" s="23">
        <v>448.52539625672546</v>
      </c>
      <c r="I6" s="23">
        <v>52.030878618342236</v>
      </c>
      <c r="J6" s="23">
        <v>2591.2093412635477</v>
      </c>
      <c r="K6" s="23">
        <v>3617.976166943452</v>
      </c>
      <c r="L6" s="23">
        <v>280.96813499409194</v>
      </c>
      <c r="M6" s="23">
        <v>43.657409999999999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11.060186526953617</v>
      </c>
      <c r="G7" s="23">
        <v>142.8593139640036</v>
      </c>
      <c r="H7" s="23">
        <v>6.2884636451537661</v>
      </c>
      <c r="I7" s="23">
        <v>5.687291822329497</v>
      </c>
      <c r="J7" s="23">
        <v>127.9095187229895</v>
      </c>
      <c r="K7" s="23">
        <v>50.737849595916352</v>
      </c>
      <c r="L7" s="23">
        <v>3.4178368223294942</v>
      </c>
      <c r="M7" s="23">
        <v>13.081165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2865.7746076181393</v>
      </c>
      <c r="G8" s="23">
        <v>21601.318117678064</v>
      </c>
      <c r="H8" s="23">
        <v>939.34045003767653</v>
      </c>
      <c r="I8" s="23">
        <v>719.95358828350038</v>
      </c>
      <c r="J8" s="23">
        <v>3031.0112798353389</v>
      </c>
      <c r="K8" s="23">
        <v>36943.608981675708</v>
      </c>
      <c r="L8" s="23">
        <v>1771.1852805411809</v>
      </c>
      <c r="M8" s="23">
        <v>3.44</v>
      </c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15142.649376079296</v>
      </c>
      <c r="G9" s="23">
        <v>60406.305720519937</v>
      </c>
      <c r="H9" s="23">
        <v>130.94552860309852</v>
      </c>
      <c r="I9" s="23">
        <v>133.38221749880165</v>
      </c>
      <c r="J9" s="23">
        <v>2361.6364144878262</v>
      </c>
      <c r="K9" s="23">
        <v>2343.3002681731332</v>
      </c>
      <c r="L9" s="23">
        <v>19.30980569329023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7.9232739999999993</v>
      </c>
      <c r="G11" s="17">
        <f t="shared" si="1"/>
        <v>31.237048000000001</v>
      </c>
      <c r="H11" s="17">
        <f t="shared" si="1"/>
        <v>2.7201579999999996</v>
      </c>
      <c r="I11" s="17">
        <f t="shared" si="1"/>
        <v>1.318792</v>
      </c>
      <c r="J11" s="17">
        <f t="shared" si="1"/>
        <v>37.660900999999996</v>
      </c>
      <c r="K11" s="17">
        <f t="shared" si="1"/>
        <v>15.209340999999998</v>
      </c>
      <c r="L11" s="17">
        <f t="shared" si="1"/>
        <v>0.88451500000000005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7.9232739999999993</v>
      </c>
      <c r="G14" s="23">
        <v>31.237048000000001</v>
      </c>
      <c r="H14" s="23">
        <v>2.7201579999999996</v>
      </c>
      <c r="I14" s="23">
        <v>1.318792</v>
      </c>
      <c r="J14" s="23">
        <v>37.660900999999996</v>
      </c>
      <c r="K14" s="23">
        <v>15.209340999999998</v>
      </c>
      <c r="L14" s="23">
        <v>0.88451500000000005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47357.538</v>
      </c>
      <c r="G18" s="17">
        <f t="shared" si="2"/>
        <v>17683.376310184885</v>
      </c>
      <c r="H18" s="17">
        <f t="shared" si="2"/>
        <v>412.64564568468506</v>
      </c>
      <c r="I18" s="17">
        <f t="shared" si="2"/>
        <v>322.35358917920138</v>
      </c>
      <c r="J18" s="17">
        <f t="shared" si="2"/>
        <v>1379.9356151032589</v>
      </c>
      <c r="K18" s="17">
        <f t="shared" si="2"/>
        <v>11658.587960727516</v>
      </c>
      <c r="L18" s="17">
        <f t="shared" si="2"/>
        <v>47.118644365880293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1866.1</v>
      </c>
      <c r="G19" s="23">
        <v>408.75707146691678</v>
      </c>
      <c r="H19" s="23">
        <v>7.019353608222465</v>
      </c>
      <c r="I19" s="23">
        <v>8.5511101122218154</v>
      </c>
      <c r="J19" s="23">
        <v>19.683861167744237</v>
      </c>
      <c r="K19" s="23">
        <v>230.62516307474758</v>
      </c>
      <c r="L19" s="23">
        <v>0.85511100518063077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9755.146999999999</v>
      </c>
      <c r="G20" s="23">
        <v>3011.9387185317573</v>
      </c>
      <c r="H20" s="23">
        <v>73.752374093720107</v>
      </c>
      <c r="I20" s="23">
        <v>61.818028933589282</v>
      </c>
      <c r="J20" s="23">
        <v>226.66790146493733</v>
      </c>
      <c r="K20" s="23">
        <v>2027.101101230289</v>
      </c>
      <c r="L20" s="23">
        <v>6.1818285889009115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1142.26</v>
      </c>
      <c r="G21" s="23">
        <v>446.59000000000003</v>
      </c>
      <c r="H21" s="23">
        <v>9.061462712786847</v>
      </c>
      <c r="I21" s="23">
        <v>7.8088795762145295</v>
      </c>
      <c r="J21" s="23">
        <v>24.415936839999997</v>
      </c>
      <c r="K21" s="23">
        <v>255.25825055375356</v>
      </c>
      <c r="L21" s="23">
        <v>0.78088795804859756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754.15200000000004</v>
      </c>
      <c r="G22" s="23">
        <v>4246.139017430698</v>
      </c>
      <c r="H22" s="23">
        <v>60.93284546536254</v>
      </c>
      <c r="I22" s="23">
        <v>41.594900242614059</v>
      </c>
      <c r="J22" s="23">
        <v>180.87451733651591</v>
      </c>
      <c r="K22" s="23">
        <v>2219.2911462135262</v>
      </c>
      <c r="L22" s="23">
        <v>4.529337316841298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33839.879000000001</v>
      </c>
      <c r="G24" s="23">
        <v>9569.9515027555135</v>
      </c>
      <c r="H24" s="23">
        <v>261.87960980459314</v>
      </c>
      <c r="I24" s="23">
        <v>202.58067031456167</v>
      </c>
      <c r="J24" s="23">
        <v>928.29339829406149</v>
      </c>
      <c r="K24" s="23">
        <v>6926.3122996551992</v>
      </c>
      <c r="L24" s="23">
        <v>34.771479496908853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2031.6087769999999</v>
      </c>
      <c r="G26" s="17">
        <f t="shared" si="3"/>
        <v>3329.867260385749</v>
      </c>
      <c r="H26" s="17">
        <f t="shared" si="3"/>
        <v>204.87950330345674</v>
      </c>
      <c r="I26" s="17">
        <f t="shared" si="3"/>
        <v>10.243173000000001</v>
      </c>
      <c r="J26" s="17">
        <f t="shared" si="3"/>
        <v>3117.9838372377044</v>
      </c>
      <c r="K26" s="17">
        <f t="shared" si="3"/>
        <v>882.49690700000008</v>
      </c>
      <c r="L26" s="17">
        <f t="shared" si="3"/>
        <v>1.0243180999999999</v>
      </c>
      <c r="M26" s="17">
        <f t="shared" si="3"/>
        <v>92.800435773656744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2031.6087769999999</v>
      </c>
      <c r="G32" s="23">
        <v>3329.867260385749</v>
      </c>
      <c r="H32" s="23">
        <v>204.87950330345674</v>
      </c>
      <c r="I32" s="23">
        <v>10.243173000000001</v>
      </c>
      <c r="J32" s="23">
        <v>3117.9838372377044</v>
      </c>
      <c r="K32" s="23">
        <v>882.49690700000008</v>
      </c>
      <c r="L32" s="23">
        <v>1.0243180999999999</v>
      </c>
      <c r="M32" s="23">
        <v>92.800435773656744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36.513781031110668</v>
      </c>
      <c r="G35" s="17">
        <f t="shared" si="4"/>
        <v>3894.2640909516381</v>
      </c>
      <c r="H35" s="17">
        <f t="shared" si="4"/>
        <v>982.94156155620033</v>
      </c>
      <c r="I35" s="17">
        <f t="shared" si="4"/>
        <v>5926.026285748836</v>
      </c>
      <c r="J35" s="17">
        <f t="shared" si="4"/>
        <v>2041.8829595257148</v>
      </c>
      <c r="K35" s="17">
        <f t="shared" si="4"/>
        <v>3428.0075432225522</v>
      </c>
      <c r="L35" s="17">
        <f t="shared" si="4"/>
        <v>39.321337402766453</v>
      </c>
      <c r="M35" s="17">
        <f t="shared" si="4"/>
        <v>61.571257000000003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30.42600825126333</v>
      </c>
      <c r="G38" s="23">
        <v>1533.5326995016328</v>
      </c>
      <c r="H38" s="23">
        <v>79.265854675075161</v>
      </c>
      <c r="I38" s="23">
        <v>79.536129837536933</v>
      </c>
      <c r="J38" s="23">
        <v>1390.1909451262518</v>
      </c>
      <c r="K38" s="23">
        <v>1672.9199973484976</v>
      </c>
      <c r="L38" s="23">
        <v>36.207010837536927</v>
      </c>
      <c r="M38" s="23">
        <v>61.571257000000003</v>
      </c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915.7753919999999</v>
      </c>
      <c r="H39" s="23">
        <v>30.525844399999997</v>
      </c>
      <c r="I39" s="23">
        <v>19.078652999999996</v>
      </c>
      <c r="J39" s="23">
        <v>91.577534200000002</v>
      </c>
      <c r="K39" s="23">
        <v>1079.4282548776259</v>
      </c>
      <c r="L39" s="23">
        <v>1.9078683999999997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5.2041450000063305</v>
      </c>
      <c r="G40" s="23">
        <v>1324.3389080009676</v>
      </c>
      <c r="H40" s="23">
        <v>868.78688700042926</v>
      </c>
      <c r="I40" s="23">
        <v>5825.2046940035734</v>
      </c>
      <c r="J40" s="23">
        <v>547.39373300039119</v>
      </c>
      <c r="K40" s="23">
        <v>552.56354761536898</v>
      </c>
      <c r="L40" s="23">
        <v>0.98025430018149995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0.88362777984100482</v>
      </c>
      <c r="G41" s="23">
        <v>120.61709144903799</v>
      </c>
      <c r="H41" s="23">
        <v>4.3629754806959138</v>
      </c>
      <c r="I41" s="23">
        <v>2.2068089077259505</v>
      </c>
      <c r="J41" s="23">
        <v>12.720747199071948</v>
      </c>
      <c r="K41" s="23">
        <v>123.09574338105936</v>
      </c>
      <c r="L41" s="23">
        <v>0.22620386504802475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237206.37020353597</v>
      </c>
      <c r="G43" s="27">
        <f t="shared" ref="G43:P43" si="5">SUM(G35,G26,G18,G11,G4)</f>
        <v>233609.02120578493</v>
      </c>
      <c r="H43" s="27">
        <f t="shared" si="5"/>
        <v>3659.5851426707923</v>
      </c>
      <c r="I43" s="27">
        <f t="shared" si="5"/>
        <v>7668.4141221189284</v>
      </c>
      <c r="J43" s="27">
        <f t="shared" si="5"/>
        <v>19733.724803489906</v>
      </c>
      <c r="K43" s="27">
        <f t="shared" si="5"/>
        <v>107208.41614608186</v>
      </c>
      <c r="L43" s="27">
        <f t="shared" si="5"/>
        <v>2857.2784742102067</v>
      </c>
      <c r="M43" s="27">
        <f t="shared" si="5"/>
        <v>218.19340277365674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8988.9651265992252</v>
      </c>
      <c r="G48" s="17">
        <f t="shared" si="7"/>
        <v>11143.870939439978</v>
      </c>
      <c r="H48" s="17">
        <f t="shared" si="7"/>
        <v>1943.5046924284134</v>
      </c>
      <c r="I48" s="17">
        <f t="shared" si="7"/>
        <v>6913.644340004128</v>
      </c>
      <c r="J48" s="17">
        <f t="shared" si="7"/>
        <v>7009.4970356206941</v>
      </c>
      <c r="K48" s="17">
        <f t="shared" si="7"/>
        <v>9944.0382538531558</v>
      </c>
      <c r="L48" s="17">
        <f t="shared" si="7"/>
        <v>57.751965080412816</v>
      </c>
      <c r="M48" s="17">
        <f t="shared" si="7"/>
        <v>134.93013799999997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8969.4870990000018</v>
      </c>
      <c r="G51" s="23">
        <v>8964.9132690000024</v>
      </c>
      <c r="H51" s="23">
        <v>1020.5719319999997</v>
      </c>
      <c r="I51" s="23">
        <v>2019.041796</v>
      </c>
      <c r="J51" s="23">
        <v>6362.5462870000028</v>
      </c>
      <c r="K51" s="23">
        <v>8480.1676380000008</v>
      </c>
      <c r="L51" s="23">
        <v>55.08669499999997</v>
      </c>
      <c r="M51" s="23">
        <v>134.93013799999997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12.175442000000004</v>
      </c>
      <c r="G52" s="23">
        <v>757.78739500000006</v>
      </c>
      <c r="H52" s="23">
        <v>25.014192000000005</v>
      </c>
      <c r="I52" s="23">
        <v>79.064649999999986</v>
      </c>
      <c r="J52" s="23">
        <v>75.237999000000002</v>
      </c>
      <c r="K52" s="23">
        <v>891.22230399999978</v>
      </c>
      <c r="L52" s="23">
        <v>1.6192390000000005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7.3025855992230113</v>
      </c>
      <c r="G53" s="23">
        <v>1421.1702754399757</v>
      </c>
      <c r="H53" s="23">
        <v>897.91856842841355</v>
      </c>
      <c r="I53" s="23">
        <v>4815.5378940041282</v>
      </c>
      <c r="J53" s="23">
        <v>571.71274962069094</v>
      </c>
      <c r="K53" s="23">
        <v>572.64831185315506</v>
      </c>
      <c r="L53" s="23">
        <v>1.0460310804128479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15864.784177000007</v>
      </c>
      <c r="G56" s="17">
        <f t="shared" si="8"/>
        <v>22210.860464999998</v>
      </c>
      <c r="H56" s="17">
        <f t="shared" si="8"/>
        <v>42952.414483999994</v>
      </c>
      <c r="I56" s="17">
        <f t="shared" si="8"/>
        <v>30423.915149000015</v>
      </c>
      <c r="J56" s="17">
        <f t="shared" si="8"/>
        <v>365368.10044399992</v>
      </c>
      <c r="K56" s="17">
        <f t="shared" si="8"/>
        <v>19696.987146999993</v>
      </c>
      <c r="L56" s="17">
        <f t="shared" si="8"/>
        <v>427.83286099999987</v>
      </c>
      <c r="M56" s="17">
        <f t="shared" si="8"/>
        <v>5338.8323890000011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15181.898921000007</v>
      </c>
      <c r="G58" s="23">
        <v>18758.951755999999</v>
      </c>
      <c r="H58" s="23">
        <v>8603.1677779999991</v>
      </c>
      <c r="I58" s="23">
        <v>11799.771763000008</v>
      </c>
      <c r="J58" s="23">
        <v>117046.18880099997</v>
      </c>
      <c r="K58" s="23">
        <v>19696.987146999993</v>
      </c>
      <c r="L58" s="23">
        <v>179.51094999999992</v>
      </c>
      <c r="M58" s="23">
        <v>1348.3763859999999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682.88525600000003</v>
      </c>
      <c r="G61" s="23">
        <v>3451.9087089999994</v>
      </c>
      <c r="H61" s="23">
        <v>34349.246705999991</v>
      </c>
      <c r="I61" s="23">
        <v>18624.143386000007</v>
      </c>
      <c r="J61" s="23">
        <v>248321.91164299997</v>
      </c>
      <c r="K61" s="23"/>
      <c r="L61" s="23">
        <v>248.32191099999994</v>
      </c>
      <c r="M61" s="23">
        <v>3990.4560030000011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1044.0759779999998</v>
      </c>
      <c r="G63" s="17">
        <f t="shared" si="9"/>
        <v>18003.120994000004</v>
      </c>
      <c r="H63" s="17">
        <f t="shared" si="9"/>
        <v>1129.5932460000001</v>
      </c>
      <c r="I63" s="17">
        <f t="shared" si="9"/>
        <v>620.14208699999972</v>
      </c>
      <c r="J63" s="17">
        <f t="shared" si="9"/>
        <v>3386.4823579999997</v>
      </c>
      <c r="K63" s="17">
        <f t="shared" si="9"/>
        <v>2320.1561440000005</v>
      </c>
      <c r="L63" s="17">
        <f t="shared" si="9"/>
        <v>17.479543000000003</v>
      </c>
      <c r="M63" s="17">
        <f t="shared" si="9"/>
        <v>43.14199799999998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169.37536699999995</v>
      </c>
      <c r="G65" s="23">
        <v>837.12151899999992</v>
      </c>
      <c r="H65" s="23">
        <v>218.44677700000005</v>
      </c>
      <c r="I65" s="23">
        <v>437.9127919999998</v>
      </c>
      <c r="J65" s="23">
        <v>1017.5015389999999</v>
      </c>
      <c r="K65" s="23">
        <v>969.83707800000002</v>
      </c>
      <c r="L65" s="23">
        <v>6.5457900000000011</v>
      </c>
      <c r="M65" s="23">
        <v>43.14199799999998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874.70061099999987</v>
      </c>
      <c r="G67" s="23">
        <v>17165.999475000004</v>
      </c>
      <c r="H67" s="23">
        <v>911.14646900000014</v>
      </c>
      <c r="I67" s="23">
        <v>182.22929499999998</v>
      </c>
      <c r="J67" s="23">
        <v>2368.9808189999999</v>
      </c>
      <c r="K67" s="23">
        <v>1350.3190660000005</v>
      </c>
      <c r="L67" s="23">
        <v>10.933753000000001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25897.825281599231</v>
      </c>
      <c r="G70" s="27">
        <f t="shared" ref="G70:P70" si="10">SUM(G63,G56,G48)</f>
        <v>51357.85239843998</v>
      </c>
      <c r="H70" s="27">
        <f t="shared" si="10"/>
        <v>46025.512422428401</v>
      </c>
      <c r="I70" s="27">
        <f t="shared" si="10"/>
        <v>37957.701576004139</v>
      </c>
      <c r="J70" s="27">
        <f t="shared" si="10"/>
        <v>375764.07983762061</v>
      </c>
      <c r="K70" s="27">
        <f t="shared" si="10"/>
        <v>31961.181544853149</v>
      </c>
      <c r="L70" s="27">
        <f t="shared" si="10"/>
        <v>503.06436908041269</v>
      </c>
      <c r="M70" s="27">
        <f t="shared" si="10"/>
        <v>5516.9045250000008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30884.30367327169</v>
      </c>
      <c r="G75" s="17">
        <f t="shared" si="12"/>
        <v>50858.150350474134</v>
      </c>
      <c r="H75" s="17">
        <f t="shared" si="12"/>
        <v>20609.773714409315</v>
      </c>
      <c r="I75" s="17">
        <f t="shared" si="12"/>
        <v>34194.669765749568</v>
      </c>
      <c r="J75" s="17">
        <f t="shared" si="12"/>
        <v>43432.409134622583</v>
      </c>
      <c r="K75" s="17">
        <f t="shared" si="12"/>
        <v>28787.485298058622</v>
      </c>
      <c r="L75" s="17">
        <f t="shared" si="12"/>
        <v>455.65676562744312</v>
      </c>
      <c r="M75" s="17">
        <f t="shared" si="12"/>
        <v>1716.7858496302035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10826.184666642757</v>
      </c>
      <c r="G77" s="39">
        <v>5338.9711591085461</v>
      </c>
      <c r="H77" s="39">
        <v>259.24182756412404</v>
      </c>
      <c r="I77" s="39">
        <v>297.41262455440301</v>
      </c>
      <c r="J77" s="39">
        <v>3049.7210839750878</v>
      </c>
      <c r="K77" s="39">
        <v>1728.1013575500426</v>
      </c>
      <c r="L77" s="39">
        <v>81.020508716044972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15381.297205754594</v>
      </c>
      <c r="G78" s="39">
        <v>23141.023302627749</v>
      </c>
      <c r="H78" s="39">
        <v>14958.244791118534</v>
      </c>
      <c r="I78" s="39">
        <v>1602.3386018948556</v>
      </c>
      <c r="J78" s="39">
        <v>34946.988385194636</v>
      </c>
      <c r="K78" s="39">
        <v>13891.417352368524</v>
      </c>
      <c r="L78" s="39">
        <v>345.60553008412194</v>
      </c>
      <c r="M78" s="39">
        <v>1716.7858496302035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3049.9790418743391</v>
      </c>
      <c r="G79" s="39">
        <v>12470.146814737835</v>
      </c>
      <c r="H79" s="39">
        <v>370.19223742008762</v>
      </c>
      <c r="I79" s="39">
        <v>183.15503756708554</v>
      </c>
      <c r="J79" s="39">
        <v>1433.8335064528603</v>
      </c>
      <c r="K79" s="39">
        <v>9577.2342831400601</v>
      </c>
      <c r="L79" s="39">
        <v>20.848583824276215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1626.8427590000001</v>
      </c>
      <c r="G80" s="39">
        <v>9908.0090740000014</v>
      </c>
      <c r="H80" s="39">
        <v>5022.0948583065692</v>
      </c>
      <c r="I80" s="39">
        <v>32111.763501733221</v>
      </c>
      <c r="J80" s="39">
        <v>4001.8661590000006</v>
      </c>
      <c r="K80" s="39">
        <v>3590.7323049999995</v>
      </c>
      <c r="L80" s="39">
        <v>8.1821430030000002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847.31173507591279</v>
      </c>
      <c r="G83" s="17">
        <f t="shared" si="13"/>
        <v>7761.1649115731152</v>
      </c>
      <c r="H83" s="17">
        <f t="shared" si="13"/>
        <v>12.914560762837038</v>
      </c>
      <c r="I83" s="17">
        <f t="shared" si="13"/>
        <v>45.130177609390081</v>
      </c>
      <c r="J83" s="17">
        <f t="shared" si="13"/>
        <v>186.63829124032793</v>
      </c>
      <c r="K83" s="17">
        <f t="shared" si="13"/>
        <v>2919.5085661619523</v>
      </c>
      <c r="L83" s="17">
        <f t="shared" si="13"/>
        <v>7.7688400649999991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78.953000000000003</v>
      </c>
      <c r="H84" s="39">
        <v>6.5570000000000004</v>
      </c>
      <c r="I84" s="39">
        <v>6.5789850000000003</v>
      </c>
      <c r="J84" s="39">
        <v>132.84700000000001</v>
      </c>
      <c r="K84" s="39">
        <v>1779.672</v>
      </c>
      <c r="L84" s="39">
        <v>0.65789850000000005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7419.9594020000013</v>
      </c>
      <c r="H85" s="39"/>
      <c r="I85" s="39">
        <v>33.991626000000011</v>
      </c>
      <c r="J85" s="39"/>
      <c r="K85" s="39">
        <v>1007.8367739999999</v>
      </c>
      <c r="L85" s="39">
        <v>6.3839209999999991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847.31173507591279</v>
      </c>
      <c r="G86" s="39">
        <v>262.25250957311368</v>
      </c>
      <c r="H86" s="39">
        <v>6.3575607628370365</v>
      </c>
      <c r="I86" s="39">
        <v>4.5595666093900658</v>
      </c>
      <c r="J86" s="39">
        <v>53.791291240327929</v>
      </c>
      <c r="K86" s="39">
        <v>131.99979216195231</v>
      </c>
      <c r="L86" s="39">
        <v>0.72702056500000001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49198.329890184956</v>
      </c>
      <c r="G88" s="17">
        <f t="shared" si="14"/>
        <v>89690.378826453962</v>
      </c>
      <c r="H88" s="17">
        <f t="shared" si="14"/>
        <v>989.08777800638597</v>
      </c>
      <c r="I88" s="17">
        <f t="shared" si="14"/>
        <v>800.332374947679</v>
      </c>
      <c r="J88" s="17">
        <f t="shared" si="14"/>
        <v>165074.18231780163</v>
      </c>
      <c r="K88" s="17">
        <f t="shared" si="14"/>
        <v>20772.358599081934</v>
      </c>
      <c r="L88" s="17">
        <f t="shared" si="14"/>
        <v>148.63485844693494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6012.7089999999998</v>
      </c>
      <c r="G89" s="39">
        <v>3873.5587131565712</v>
      </c>
      <c r="H89" s="39"/>
      <c r="I89" s="39"/>
      <c r="J89" s="39">
        <v>92035.193834216945</v>
      </c>
      <c r="K89" s="39">
        <v>862.14300000000003</v>
      </c>
      <c r="L89" s="39">
        <v>12.233841876619868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899.61645280378673</v>
      </c>
      <c r="G90" s="39">
        <v>3450.1249824203733</v>
      </c>
      <c r="H90" s="39"/>
      <c r="I90" s="39">
        <v>36.446800529077734</v>
      </c>
      <c r="J90" s="39">
        <v>1147.0554685227062</v>
      </c>
      <c r="K90" s="39">
        <v>2090.5195965445141</v>
      </c>
      <c r="L90" s="39">
        <v>3.7475602559226591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426.82857499999994</v>
      </c>
      <c r="G91" s="39">
        <v>111.459249</v>
      </c>
      <c r="H91" s="39">
        <v>26.373321000000001</v>
      </c>
      <c r="I91" s="39">
        <v>21.488274999999994</v>
      </c>
      <c r="J91" s="39">
        <v>208.173497</v>
      </c>
      <c r="K91" s="39">
        <v>237.229499</v>
      </c>
      <c r="L91" s="39">
        <v>3.2155119999999999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2314.098015</v>
      </c>
      <c r="G93" s="39"/>
      <c r="H93" s="39"/>
      <c r="I93" s="39">
        <v>0.27501600000000004</v>
      </c>
      <c r="J93" s="39"/>
      <c r="K93" s="39">
        <v>11.545875000000001</v>
      </c>
      <c r="L93" s="39">
        <v>4.0094000000000005E-2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2676.9596937105061</v>
      </c>
      <c r="G94" s="39">
        <v>1834.8869358422887</v>
      </c>
      <c r="H94" s="39"/>
      <c r="I94" s="39">
        <v>2.7530325166436498</v>
      </c>
      <c r="J94" s="39"/>
      <c r="K94" s="39">
        <v>92.2079163644282</v>
      </c>
      <c r="L94" s="39">
        <v>0.40793078911941683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305.51773800814044</v>
      </c>
      <c r="G95" s="39">
        <v>26.970000002236784</v>
      </c>
      <c r="H95" s="39"/>
      <c r="I95" s="39">
        <v>3.2050609982216622</v>
      </c>
      <c r="J95" s="39"/>
      <c r="K95" s="39">
        <v>61.891334129915577</v>
      </c>
      <c r="L95" s="39">
        <v>0.53855420036745538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987.95599997385318</v>
      </c>
      <c r="G96" s="39">
        <v>121.46999899668154</v>
      </c>
      <c r="H96" s="39"/>
      <c r="I96" s="39">
        <v>5.9700133637953323</v>
      </c>
      <c r="J96" s="39"/>
      <c r="K96" s="39">
        <v>66.685467420041121</v>
      </c>
      <c r="L96" s="39">
        <v>0.89244303642170353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44.663760000000003</v>
      </c>
      <c r="G97" s="39">
        <v>14.524800000000001</v>
      </c>
      <c r="H97" s="39"/>
      <c r="I97" s="39">
        <v>0.30284</v>
      </c>
      <c r="J97" s="39">
        <v>170.30328</v>
      </c>
      <c r="K97" s="39">
        <v>17.134021000000001</v>
      </c>
      <c r="L97" s="39">
        <v>3.0283999999999998E-2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9.112324000000001</v>
      </c>
      <c r="G98" s="39">
        <v>132.04849099999998</v>
      </c>
      <c r="H98" s="39"/>
      <c r="I98" s="39">
        <v>2.1677719999999998</v>
      </c>
      <c r="J98" s="39"/>
      <c r="K98" s="39">
        <v>105.96792600000001</v>
      </c>
      <c r="L98" s="39">
        <v>0.27097199999999999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7754.4924880000008</v>
      </c>
      <c r="G99" s="39">
        <v>53516.919963</v>
      </c>
      <c r="H99" s="39">
        <v>439.60326999999995</v>
      </c>
      <c r="I99" s="39">
        <v>482.96667100000013</v>
      </c>
      <c r="J99" s="39">
        <v>55974.329553000003</v>
      </c>
      <c r="K99" s="39">
        <v>9638.5147540000016</v>
      </c>
      <c r="L99" s="39">
        <v>91.267380000000017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12496.470612544663</v>
      </c>
      <c r="G100" s="39">
        <v>3493.8712598966022</v>
      </c>
      <c r="H100" s="39"/>
      <c r="I100" s="39">
        <v>26.147669481970752</v>
      </c>
      <c r="J100" s="39">
        <v>4982.5883126269136</v>
      </c>
      <c r="K100" s="39">
        <v>799.94373046233659</v>
      </c>
      <c r="L100" s="39">
        <v>6.4977128492515543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748.71</v>
      </c>
      <c r="G101" s="39">
        <v>1505.880001</v>
      </c>
      <c r="H101" s="39"/>
      <c r="I101" s="39"/>
      <c r="J101" s="39">
        <v>8460.000003000001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415.4473442804441</v>
      </c>
      <c r="G102" s="39">
        <v>2837.93647337216</v>
      </c>
      <c r="H102" s="39"/>
      <c r="I102" s="39">
        <v>8.1391115724581233</v>
      </c>
      <c r="J102" s="39">
        <v>5.9373892923800105</v>
      </c>
      <c r="K102" s="39">
        <v>383.58544580046816</v>
      </c>
      <c r="L102" s="39">
        <v>1.0642220568906926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782.83971525008553</v>
      </c>
      <c r="G103" s="39">
        <v>7769.1909348620547</v>
      </c>
      <c r="H103" s="39"/>
      <c r="I103" s="39">
        <v>17.389791218581216</v>
      </c>
      <c r="J103" s="39">
        <v>16.254314127616894</v>
      </c>
      <c r="K103" s="39">
        <v>836.95972981761872</v>
      </c>
      <c r="L103" s="39">
        <v>2.2136614035994331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14.590444125082914</v>
      </c>
      <c r="G104" s="39">
        <v>106.64764092777659</v>
      </c>
      <c r="H104" s="39"/>
      <c r="I104" s="39">
        <v>0.42557503301866018</v>
      </c>
      <c r="J104" s="39">
        <v>34.349700297309369</v>
      </c>
      <c r="K104" s="39">
        <v>24.07809904823214</v>
      </c>
      <c r="L104" s="39">
        <v>4.2557502999999997E-2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2080.6948403945462</v>
      </c>
      <c r="G105" s="39">
        <v>3110.4264705839969</v>
      </c>
      <c r="H105" s="39"/>
      <c r="I105" s="39">
        <v>9.6461105255346808</v>
      </c>
      <c r="J105" s="39">
        <v>6.5074793196997902</v>
      </c>
      <c r="K105" s="39">
        <v>541.55975199861689</v>
      </c>
      <c r="L105" s="39">
        <v>0.97824392458453424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502.27437401929961</v>
      </c>
      <c r="G106" s="39">
        <v>115.29746731571259</v>
      </c>
      <c r="H106" s="39"/>
      <c r="I106" s="39">
        <v>5.6197527030060179</v>
      </c>
      <c r="J106" s="39">
        <v>55.561901668492112</v>
      </c>
      <c r="K106" s="39">
        <v>67.14042787321614</v>
      </c>
      <c r="L106" s="39">
        <v>0.83532405153941225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5682.4120999999986</v>
      </c>
      <c r="G107" s="39">
        <v>3693.3775579999992</v>
      </c>
      <c r="H107" s="39">
        <v>335.99866200000002</v>
      </c>
      <c r="I107" s="39">
        <v>122.78931099999998</v>
      </c>
      <c r="J107" s="39">
        <v>1298.834065</v>
      </c>
      <c r="K107" s="39">
        <v>2363.3572539999996</v>
      </c>
      <c r="L107" s="39">
        <v>17.115418999999999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2222.0791320000008</v>
      </c>
      <c r="H108" s="39">
        <v>179.19768300000004</v>
      </c>
      <c r="I108" s="39">
        <v>35.839983999999987</v>
      </c>
      <c r="J108" s="39">
        <v>358.39985700000011</v>
      </c>
      <c r="K108" s="39">
        <v>2027.7534740000003</v>
      </c>
      <c r="L108" s="39">
        <v>3.5839980000000007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81.270763826202653</v>
      </c>
      <c r="H109" s="39">
        <v>3.2374085401879906</v>
      </c>
      <c r="I109" s="39">
        <v>0.83451500952757407</v>
      </c>
      <c r="J109" s="39">
        <v>10.504803839252752</v>
      </c>
      <c r="K109" s="39">
        <v>47.215098760805077</v>
      </c>
      <c r="L109" s="39">
        <v>8.3449601157246894E-2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834</v>
      </c>
      <c r="G110" s="39">
        <v>1262.8062717338469</v>
      </c>
      <c r="H110" s="39"/>
      <c r="I110" s="39">
        <v>12.04686351</v>
      </c>
      <c r="J110" s="39">
        <v>180.40089597918791</v>
      </c>
      <c r="K110" s="39">
        <v>314.72330529345749</v>
      </c>
      <c r="L110" s="39">
        <v>2.4093727020000002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4208.9364130745598</v>
      </c>
      <c r="G114" s="39">
        <v>409.63171951745346</v>
      </c>
      <c r="H114" s="39">
        <v>4.6774334661980612</v>
      </c>
      <c r="I114" s="39">
        <v>5.8782094858436436</v>
      </c>
      <c r="J114" s="39">
        <v>129.78796291113835</v>
      </c>
      <c r="K114" s="39">
        <v>182.2028925682821</v>
      </c>
      <c r="L114" s="39">
        <v>1.1663251964609109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80929.945298532562</v>
      </c>
      <c r="G116" s="42">
        <f t="shared" ref="G116:P116" si="15">SUM(G88,G83,G75)</f>
        <v>148309.69408850122</v>
      </c>
      <c r="H116" s="42">
        <f t="shared" si="15"/>
        <v>21611.776053178539</v>
      </c>
      <c r="I116" s="42">
        <f t="shared" si="15"/>
        <v>35040.132318306634</v>
      </c>
      <c r="J116" s="42">
        <f t="shared" si="15"/>
        <v>208693.22974366453</v>
      </c>
      <c r="K116" s="42">
        <f t="shared" si="15"/>
        <v>52479.352463302508</v>
      </c>
      <c r="L116" s="42">
        <f t="shared" si="15"/>
        <v>612.06046413937804</v>
      </c>
      <c r="M116" s="42">
        <f t="shared" si="15"/>
        <v>1716.7858496302035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20483.804579799998</v>
      </c>
      <c r="G121" s="17">
        <f t="shared" si="17"/>
        <v>1919.6063428</v>
      </c>
      <c r="H121" s="17">
        <f t="shared" si="17"/>
        <v>1647.4916920905071</v>
      </c>
      <c r="I121" s="17">
        <f t="shared" si="17"/>
        <v>108.50571857999999</v>
      </c>
      <c r="J121" s="17">
        <f t="shared" si="17"/>
        <v>608.47329921999994</v>
      </c>
      <c r="K121" s="17">
        <f t="shared" si="17"/>
        <v>1882.6347722399998</v>
      </c>
      <c r="L121" s="17">
        <f t="shared" si="17"/>
        <v>0</v>
      </c>
      <c r="M121" s="17">
        <f t="shared" si="17"/>
        <v>7.8790617944600001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130.86600000000001</v>
      </c>
      <c r="G122" s="39"/>
      <c r="H122" s="39"/>
      <c r="I122" s="39">
        <v>108.50571857999999</v>
      </c>
      <c r="J122" s="39"/>
      <c r="K122" s="39">
        <v>461.95659999999998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6015.0310357999997</v>
      </c>
      <c r="G123" s="39">
        <v>1919.6063428</v>
      </c>
      <c r="H123" s="39">
        <v>31.030677090506998</v>
      </c>
      <c r="I123" s="39"/>
      <c r="J123" s="39">
        <v>608.47329921999994</v>
      </c>
      <c r="K123" s="39">
        <v>1420.6781722399999</v>
      </c>
      <c r="L123" s="39"/>
      <c r="M123" s="39">
        <v>7.8790617944600001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14337.907544</v>
      </c>
      <c r="G124" s="39"/>
      <c r="H124" s="39"/>
      <c r="I124" s="39"/>
      <c r="J124" s="39"/>
      <c r="K124" s="39"/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1616.4610150000001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1286.24649481186</v>
      </c>
      <c r="G128" s="17">
        <f t="shared" si="18"/>
        <v>1810.6553882590299</v>
      </c>
      <c r="H128" s="17">
        <f t="shared" si="18"/>
        <v>1024.891832338426</v>
      </c>
      <c r="I128" s="17">
        <f t="shared" si="18"/>
        <v>835.96568538000008</v>
      </c>
      <c r="J128" s="17">
        <f t="shared" si="18"/>
        <v>91965.101539582683</v>
      </c>
      <c r="K128" s="17">
        <f t="shared" si="18"/>
        <v>1933.2110659076375</v>
      </c>
      <c r="L128" s="17">
        <f t="shared" si="18"/>
        <v>0</v>
      </c>
      <c r="M128" s="17">
        <f t="shared" si="18"/>
        <v>9.8303560599999997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2.1254830399999998</v>
      </c>
      <c r="G129" s="39">
        <v>2.3911674199999999</v>
      </c>
      <c r="H129" s="39">
        <v>20.457767260000001</v>
      </c>
      <c r="I129" s="39">
        <v>0.26568537999999997</v>
      </c>
      <c r="J129" s="39">
        <v>1222.4180093800001</v>
      </c>
      <c r="K129" s="39">
        <v>43.353670999999999</v>
      </c>
      <c r="L129" s="39"/>
      <c r="M129" s="39">
        <v>9.8303560599999997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437.517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52.5227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410.55</v>
      </c>
      <c r="G134" s="39">
        <v>29.326212000000002</v>
      </c>
      <c r="H134" s="39">
        <v>17.293068000000002</v>
      </c>
      <c r="I134" s="39"/>
      <c r="J134" s="39">
        <v>67479.648029999997</v>
      </c>
      <c r="K134" s="39">
        <v>355.79599999999999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821.04831177186009</v>
      </c>
      <c r="G135" s="39">
        <v>1778.9380088390299</v>
      </c>
      <c r="H135" s="39">
        <v>629.47037235842595</v>
      </c>
      <c r="I135" s="39"/>
      <c r="J135" s="39">
        <v>23263.035500202695</v>
      </c>
      <c r="K135" s="39">
        <v>754.33639490763755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128.14294150000001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229.52768322</v>
      </c>
      <c r="I137" s="39">
        <v>835.7</v>
      </c>
      <c r="J137" s="39"/>
      <c r="K137" s="39">
        <v>342.20800000000003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8075.7901540299999</v>
      </c>
      <c r="G140" s="17">
        <f t="shared" si="19"/>
        <v>408.18844799999999</v>
      </c>
      <c r="H140" s="17">
        <f t="shared" si="19"/>
        <v>0</v>
      </c>
      <c r="I140" s="17">
        <f t="shared" si="19"/>
        <v>290.52293999999995</v>
      </c>
      <c r="J140" s="17">
        <f t="shared" si="19"/>
        <v>57549.55376000001</v>
      </c>
      <c r="K140" s="17">
        <f t="shared" si="19"/>
        <v>1700.3352657641353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160600.45569341604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3738.81</v>
      </c>
      <c r="G141" s="39">
        <v>408.18844799999999</v>
      </c>
      <c r="H141" s="39"/>
      <c r="I141" s="39"/>
      <c r="J141" s="39">
        <v>48982.613760000007</v>
      </c>
      <c r="K141" s="39">
        <v>686.08600000000001</v>
      </c>
      <c r="L141" s="39"/>
      <c r="M141" s="39"/>
      <c r="N141" s="39"/>
      <c r="O141" s="39"/>
      <c r="P141" s="40">
        <v>160600.45569341604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290.52293999999995</v>
      </c>
      <c r="J142" s="39">
        <v>8566.9399999999987</v>
      </c>
      <c r="K142" s="39">
        <v>726.22794543993518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977.05399999999997</v>
      </c>
      <c r="G143" s="39"/>
      <c r="H143" s="39"/>
      <c r="I143" s="39"/>
      <c r="J143" s="39"/>
      <c r="K143" s="39">
        <v>181.97063307100001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3359.9261540300004</v>
      </c>
      <c r="G149" s="39"/>
      <c r="H149" s="39"/>
      <c r="I149" s="39"/>
      <c r="J149" s="39"/>
      <c r="K149" s="39">
        <v>106.0506872532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5601.515105304693</v>
      </c>
      <c r="G155" s="17">
        <f t="shared" si="21"/>
        <v>921.86493599999994</v>
      </c>
      <c r="H155" s="17">
        <f t="shared" si="21"/>
        <v>36.404899999999998</v>
      </c>
      <c r="I155" s="17">
        <f t="shared" si="21"/>
        <v>3.1204200000000002</v>
      </c>
      <c r="J155" s="17">
        <f t="shared" si="21"/>
        <v>156.02099999999999</v>
      </c>
      <c r="K155" s="17">
        <f t="shared" si="21"/>
        <v>1307.5856025152152</v>
      </c>
      <c r="L155" s="17">
        <f t="shared" si="21"/>
        <v>3186</v>
      </c>
      <c r="M155" s="17">
        <f t="shared" si="21"/>
        <v>1834.1925457343295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3817.8373653046933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278.77999999999997</v>
      </c>
      <c r="H157" s="39"/>
      <c r="I157" s="39"/>
      <c r="J157" s="39"/>
      <c r="K157" s="39"/>
      <c r="L157" s="39">
        <v>3186</v>
      </c>
      <c r="M157" s="39">
        <v>9.0731650000000013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300.88522604283276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64.446190789006465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145.85614594532282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1083.8170440000001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531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1560</v>
      </c>
      <c r="G164" s="39">
        <v>637</v>
      </c>
      <c r="H164" s="39">
        <v>36.404899999999998</v>
      </c>
      <c r="I164" s="39">
        <v>3.1204200000000002</v>
      </c>
      <c r="J164" s="39">
        <v>156.02099999999999</v>
      </c>
      <c r="K164" s="39">
        <v>112.751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223.67774</v>
      </c>
      <c r="G165" s="39">
        <v>6.0849359999999999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27.722791999999998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866.22658447238246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8602.3809519999995</v>
      </c>
      <c r="I173" s="17">
        <f t="shared" si="22"/>
        <v>3537.5631599999992</v>
      </c>
      <c r="J173" s="17">
        <f t="shared" si="22"/>
        <v>33.738999999999997</v>
      </c>
      <c r="K173" s="17">
        <f t="shared" si="22"/>
        <v>1866.1542609749997</v>
      </c>
      <c r="L173" s="17">
        <f t="shared" si="22"/>
        <v>730.69200000000001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687.5465999999999</v>
      </c>
      <c r="I174" s="39">
        <v>3437.7329999999993</v>
      </c>
      <c r="J174" s="39"/>
      <c r="K174" s="39">
        <v>1554.1147459749998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610.60620000000006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989.87999999999988</v>
      </c>
      <c r="I177" s="39"/>
      <c r="J177" s="39"/>
      <c r="K177" s="39">
        <v>3.1867169999999998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906.81370400000003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351.15700000000004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73.126295999999996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3344.92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520.18700000000001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24.38964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22.661100000000001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171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445.32499999999999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332.77800000000002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0.5292</v>
      </c>
      <c r="I189" s="39">
        <v>85.32</v>
      </c>
      <c r="J189" s="39"/>
      <c r="K189" s="39">
        <v>37.799999999999997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0.26991199999999999</v>
      </c>
      <c r="I190" s="39"/>
      <c r="J190" s="39">
        <v>33.738999999999997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40.579299999999996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80.611999999999995</v>
      </c>
      <c r="I193" s="39">
        <v>14.510160000000001</v>
      </c>
      <c r="J193" s="39"/>
      <c r="K193" s="39">
        <v>80.611999999999995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190.44079799999994</v>
      </c>
      <c r="L199" s="39">
        <v>730.69200000000001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3416.1274800000001</v>
      </c>
      <c r="G204" s="17">
        <f t="shared" ref="G204:P204" si="24">SUM(G205:G226)</f>
        <v>1702.8587400000001</v>
      </c>
      <c r="H204" s="17">
        <f t="shared" si="24"/>
        <v>24733.550620000002</v>
      </c>
      <c r="I204" s="17">
        <f t="shared" si="24"/>
        <v>0</v>
      </c>
      <c r="J204" s="17">
        <f t="shared" si="24"/>
        <v>20816.987992000002</v>
      </c>
      <c r="K204" s="17">
        <f t="shared" si="24"/>
        <v>18737.872935561121</v>
      </c>
      <c r="L204" s="17">
        <f t="shared" si="24"/>
        <v>0</v>
      </c>
      <c r="M204" s="17">
        <f t="shared" si="24"/>
        <v>761.15979000000004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15.02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3230.2391200000002</v>
      </c>
      <c r="G206" s="39">
        <v>1609.9145600000002</v>
      </c>
      <c r="H206" s="39">
        <v>3816.2710340000003</v>
      </c>
      <c r="I206" s="39"/>
      <c r="J206" s="39">
        <v>8854.5300800000005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185.88836000000001</v>
      </c>
      <c r="G207" s="39">
        <v>92.944180000000003</v>
      </c>
      <c r="H207" s="39">
        <v>9.2944180000000003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7516.6637450000017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1967.2043500000002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1139.4267500000001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3816.5503010000002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39.225679</v>
      </c>
      <c r="I213" s="39"/>
      <c r="J213" s="39">
        <v>2.866492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1555.4999979999998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14389.498376999996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63.364345</v>
      </c>
      <c r="I216" s="39"/>
      <c r="J216" s="39"/>
      <c r="K216" s="39">
        <v>4.642528840132</v>
      </c>
      <c r="L216" s="39"/>
      <c r="M216" s="39">
        <v>103.33762999999999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1608.9480936829557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428.92018203499993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1613.7481100261102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11959.591420000001</v>
      </c>
      <c r="K222" s="39">
        <v>692.11564397693019</v>
      </c>
      <c r="L222" s="39"/>
      <c r="M222" s="39">
        <v>657.82216000000005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4795.0300000000007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742801.56040474307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350064.3719884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392737.18841634301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38863.483813946557</v>
      </c>
      <c r="G238" s="42">
        <f t="shared" ref="G238:P238" si="26">SUM(G228,G204,G173,G155,G140,G128,G121,G236)</f>
        <v>6763.1738550590298</v>
      </c>
      <c r="H238" s="42">
        <f t="shared" si="26"/>
        <v>36044.719996428939</v>
      </c>
      <c r="I238" s="42">
        <f t="shared" si="26"/>
        <v>4775.6779239599991</v>
      </c>
      <c r="J238" s="42">
        <f t="shared" si="26"/>
        <v>171129.87659080271</v>
      </c>
      <c r="K238" s="42">
        <f t="shared" si="26"/>
        <v>27427.793902963109</v>
      </c>
      <c r="L238" s="42">
        <f t="shared" si="26"/>
        <v>3916.692</v>
      </c>
      <c r="M238" s="42">
        <f t="shared" si="26"/>
        <v>2613.06175358879</v>
      </c>
      <c r="N238" s="42">
        <f t="shared" si="26"/>
        <v>0</v>
      </c>
      <c r="O238" s="42">
        <f t="shared" si="26"/>
        <v>742801.56040474307</v>
      </c>
      <c r="P238" s="43">
        <f t="shared" si="26"/>
        <v>160600.45569341604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19044.532955999999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586.47757200000001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18458.055383999999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163.66690000612002</v>
      </c>
      <c r="I248" s="17">
        <f t="shared" si="29"/>
        <v>135.44867958608842</v>
      </c>
      <c r="J248" s="17">
        <f t="shared" si="29"/>
        <v>0</v>
      </c>
      <c r="K248" s="17">
        <f t="shared" si="29"/>
        <v>7.2359218804510155</v>
      </c>
      <c r="L248" s="17">
        <f t="shared" si="29"/>
        <v>0.102058641000456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6.0120000004260001</v>
      </c>
      <c r="I249" s="39">
        <v>6.4034949041909996</v>
      </c>
      <c r="J249" s="39"/>
      <c r="K249" s="39">
        <v>0.34177171476940421</v>
      </c>
      <c r="L249" s="39">
        <v>4.8204937715759996E-3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157.654900005694</v>
      </c>
      <c r="I250" s="39">
        <v>129.04518468189741</v>
      </c>
      <c r="J250" s="39"/>
      <c r="K250" s="39">
        <v>6.8941501656816113</v>
      </c>
      <c r="L250" s="39">
        <v>9.7238147228879995E-2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1.6725308849</v>
      </c>
      <c r="I252" s="17">
        <f t="shared" si="30"/>
        <v>41.023168532473242</v>
      </c>
      <c r="J252" s="17">
        <f t="shared" si="30"/>
        <v>0</v>
      </c>
      <c r="K252" s="17">
        <f t="shared" si="30"/>
        <v>0.74083083015760598</v>
      </c>
      <c r="L252" s="17">
        <f t="shared" si="30"/>
        <v>9.0316667784599998E-4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1.6725308849</v>
      </c>
      <c r="I254" s="39">
        <v>41.023168532473242</v>
      </c>
      <c r="J254" s="39"/>
      <c r="K254" s="39">
        <v>0.74083083015760598</v>
      </c>
      <c r="L254" s="39">
        <v>9.0316667784599998E-4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15943.027451000002</v>
      </c>
      <c r="I257" s="17">
        <f t="shared" si="31"/>
        <v>44.602814000000002</v>
      </c>
      <c r="J257" s="17">
        <f t="shared" si="31"/>
        <v>0</v>
      </c>
      <c r="K257" s="17">
        <f t="shared" si="31"/>
        <v>4.0470000000000002E-3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15943.027451000002</v>
      </c>
      <c r="I258" s="39">
        <v>44.602814000000002</v>
      </c>
      <c r="J258" s="39"/>
      <c r="K258" s="39">
        <v>4.0470000000000002E-3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9637.2254021887547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871.6915620550327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54.257295133722614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8711.2765449999988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3322.8541048316893</v>
      </c>
      <c r="I266" s="17">
        <f t="shared" si="33"/>
        <v>15213.841230524218</v>
      </c>
      <c r="J266" s="17">
        <f t="shared" si="33"/>
        <v>0</v>
      </c>
      <c r="K266" s="17">
        <f t="shared" si="33"/>
        <v>0.29842146184111173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1195.6308088316891</v>
      </c>
      <c r="I267" s="39">
        <v>5629.8936495242197</v>
      </c>
      <c r="J267" s="39"/>
      <c r="K267" s="39">
        <v>0.11021246184111178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2127.2232960000001</v>
      </c>
      <c r="I268" s="39">
        <v>9583.9475809999985</v>
      </c>
      <c r="J268" s="39"/>
      <c r="K268" s="39">
        <v>0.18820899999999999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29068.446388911467</v>
      </c>
      <c r="I272" s="42">
        <f t="shared" si="34"/>
        <v>34479.44884864278</v>
      </c>
      <c r="J272" s="42">
        <f t="shared" si="34"/>
        <v>0</v>
      </c>
      <c r="K272" s="42">
        <f t="shared" si="34"/>
        <v>8.2792211724497342</v>
      </c>
      <c r="L272" s="42">
        <f t="shared" si="34"/>
        <v>0.102961807678302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119216.31273200003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10588.362999999999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7645.751999000001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19602.460701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5722.4048659999999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431.64959899999991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2140.7999989999998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25150.278003000003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40602.808567000022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7331.7959980000005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16706.412291000001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15800.414162999999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534.95812799999987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371.03999999999996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54962.227113000001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8144.0330670000003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4355.5099970000001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14402.639999000003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3521.9999999999995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5547.1023080000041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5431.9999999999982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9177.6770419999993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555.10586999999987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1724.5308259999999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2101.6280040000001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139662.29734599998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55.617199999999997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39.129599999999996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14151.914100000002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6815.2946149999998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6765.5386530000005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789.85184400000014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774.81099999999992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109248.16273399997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1021.9775999999999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2483.7042069999993</v>
      </c>
      <c r="M326" s="17">
        <f t="shared" si="41"/>
        <v>89.999999999999986</v>
      </c>
      <c r="N326" s="17">
        <f t="shared" si="41"/>
        <v>252517.62859400001</v>
      </c>
      <c r="O326" s="18">
        <f t="shared" si="41"/>
        <v>15782822.381897876</v>
      </c>
      <c r="P326" s="19">
        <f t="shared" si="41"/>
        <v>807.40641489999962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2480.6140009999995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14990828.038398184</v>
      </c>
      <c r="P328" s="24">
        <v>711.63439649999964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89.999999999999986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287921.53586307797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142266.03737509996</v>
      </c>
      <c r="P331" s="24">
        <v>95.772018400000022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361806.77026151423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250915.351547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3.0902059999999993</v>
      </c>
      <c r="M334" s="23"/>
      <c r="N334" s="23">
        <v>1602.2770469999996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19.952918000000004</v>
      </c>
      <c r="G336" s="17">
        <f t="shared" ref="G336:P336" si="42">SUM(G337:G339)</f>
        <v>198.21479600000004</v>
      </c>
      <c r="H336" s="17">
        <f t="shared" si="42"/>
        <v>528.35859999999991</v>
      </c>
      <c r="I336" s="17">
        <f t="shared" si="42"/>
        <v>0</v>
      </c>
      <c r="J336" s="17">
        <f t="shared" si="42"/>
        <v>6062.2310319999997</v>
      </c>
      <c r="K336" s="17">
        <f t="shared" si="42"/>
        <v>0</v>
      </c>
      <c r="L336" s="17">
        <f t="shared" si="42"/>
        <v>0</v>
      </c>
      <c r="M336" s="17">
        <f t="shared" si="42"/>
        <v>453.03475100000009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19.952918000000004</v>
      </c>
      <c r="G337" s="23">
        <v>1.7177970000000005</v>
      </c>
      <c r="H337" s="23"/>
      <c r="I337" s="23"/>
      <c r="J337" s="23">
        <v>47.239530000000009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196.49699900000005</v>
      </c>
      <c r="H338" s="23">
        <v>528.35859999999991</v>
      </c>
      <c r="I338" s="23"/>
      <c r="J338" s="23">
        <v>6014.9915019999999</v>
      </c>
      <c r="K338" s="23"/>
      <c r="L338" s="23"/>
      <c r="M338" s="23">
        <v>453.03475100000009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19.952918000000004</v>
      </c>
      <c r="G341" s="27">
        <f t="shared" ref="G341:P341" si="43">SUM(G326,G313,G294,G288,G277,G336)</f>
        <v>198.21479600000004</v>
      </c>
      <c r="H341" s="27">
        <f t="shared" si="43"/>
        <v>331075.60808199999</v>
      </c>
      <c r="I341" s="27">
        <f t="shared" si="43"/>
        <v>0</v>
      </c>
      <c r="J341" s="27">
        <f t="shared" si="43"/>
        <v>6062.2310319999997</v>
      </c>
      <c r="K341" s="27">
        <f t="shared" si="43"/>
        <v>0</v>
      </c>
      <c r="L341" s="27">
        <f t="shared" si="43"/>
        <v>2483.7042069999993</v>
      </c>
      <c r="M341" s="27">
        <f t="shared" si="43"/>
        <v>543.03475100000003</v>
      </c>
      <c r="N341" s="27">
        <f t="shared" si="43"/>
        <v>252517.62859400001</v>
      </c>
      <c r="O341" s="27">
        <f t="shared" si="43"/>
        <v>15782822.381897876</v>
      </c>
      <c r="P341" s="28">
        <f t="shared" si="43"/>
        <v>807.40641489999962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1812.7340079999999</v>
      </c>
      <c r="G346" s="17">
        <f t="shared" si="45"/>
        <v>198606.38776299998</v>
      </c>
      <c r="H346" s="17">
        <f t="shared" si="45"/>
        <v>24791.926785000003</v>
      </c>
      <c r="I346" s="17">
        <f t="shared" si="45"/>
        <v>2555.5688409999998</v>
      </c>
      <c r="J346" s="17">
        <f t="shared" si="45"/>
        <v>253895.94377800002</v>
      </c>
      <c r="K346" s="17">
        <f t="shared" si="45"/>
        <v>59046.505462999994</v>
      </c>
      <c r="L346" s="17">
        <f t="shared" si="45"/>
        <v>2323.4324939999997</v>
      </c>
      <c r="M346" s="17">
        <f t="shared" si="45"/>
        <v>4299.1459400000003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675.19970300000023</v>
      </c>
      <c r="G347" s="23">
        <v>85692.821004999991</v>
      </c>
      <c r="H347" s="23">
        <v>3390.608162</v>
      </c>
      <c r="I347" s="23">
        <v>327.26157699999999</v>
      </c>
      <c r="J347" s="23">
        <v>54595.224417000005</v>
      </c>
      <c r="K347" s="23">
        <v>22010.783605000001</v>
      </c>
      <c r="L347" s="23">
        <v>537.23405999999989</v>
      </c>
      <c r="M347" s="23">
        <v>2591.5993619999999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256.98928699999988</v>
      </c>
      <c r="G348" s="23">
        <v>25919.182415000003</v>
      </c>
      <c r="H348" s="23">
        <v>2753.1304370000007</v>
      </c>
      <c r="I348" s="23">
        <v>139.90487900000002</v>
      </c>
      <c r="J348" s="23">
        <v>27943.768047999994</v>
      </c>
      <c r="K348" s="23">
        <v>8372.2245790000015</v>
      </c>
      <c r="L348" s="23">
        <v>212.82269700000003</v>
      </c>
      <c r="M348" s="23">
        <v>879.86031000000003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880.54501799999991</v>
      </c>
      <c r="G349" s="23">
        <v>86994.384342999998</v>
      </c>
      <c r="H349" s="23">
        <v>18648.188186000003</v>
      </c>
      <c r="I349" s="23">
        <v>2088.4023849999999</v>
      </c>
      <c r="J349" s="23">
        <v>171356.951313</v>
      </c>
      <c r="K349" s="23">
        <v>28663.497278999996</v>
      </c>
      <c r="L349" s="23">
        <v>1573.3757369999998</v>
      </c>
      <c r="M349" s="23">
        <v>827.68626800000015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257.56737099999998</v>
      </c>
      <c r="G351" s="17">
        <f t="shared" si="46"/>
        <v>33590.374435000005</v>
      </c>
      <c r="H351" s="17">
        <f t="shared" si="46"/>
        <v>3330.274762</v>
      </c>
      <c r="I351" s="17">
        <f t="shared" si="46"/>
        <v>112.80743099999999</v>
      </c>
      <c r="J351" s="17">
        <f t="shared" si="46"/>
        <v>36007.096163000002</v>
      </c>
      <c r="K351" s="17">
        <f t="shared" si="46"/>
        <v>8400.5160100000012</v>
      </c>
      <c r="L351" s="17">
        <f t="shared" si="46"/>
        <v>201.137282</v>
      </c>
      <c r="M351" s="17">
        <f t="shared" si="46"/>
        <v>35.095116999999995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129.24891499999998</v>
      </c>
      <c r="G352" s="23">
        <v>16755.541562999999</v>
      </c>
      <c r="H352" s="23">
        <v>971.79486400000019</v>
      </c>
      <c r="I352" s="23">
        <v>26.351688999999997</v>
      </c>
      <c r="J352" s="23">
        <v>16778.447838999997</v>
      </c>
      <c r="K352" s="23">
        <v>4215.425400000001</v>
      </c>
      <c r="L352" s="23">
        <v>56.636760999999986</v>
      </c>
      <c r="M352" s="23">
        <v>18.000909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32.964624000000001</v>
      </c>
      <c r="G353" s="23">
        <v>4693.7850670000007</v>
      </c>
      <c r="H353" s="23">
        <v>568.22731899999997</v>
      </c>
      <c r="I353" s="23">
        <v>13.514644999999996</v>
      </c>
      <c r="J353" s="23">
        <v>4613.1388800000004</v>
      </c>
      <c r="K353" s="23">
        <v>1075.8170070000001</v>
      </c>
      <c r="L353" s="23">
        <v>18.740434</v>
      </c>
      <c r="M353" s="23">
        <v>5.5417160000000001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95.353831999999997</v>
      </c>
      <c r="G354" s="23">
        <v>12141.047805000002</v>
      </c>
      <c r="H354" s="23">
        <v>1790.2525789999997</v>
      </c>
      <c r="I354" s="23">
        <v>72.941096999999999</v>
      </c>
      <c r="J354" s="23">
        <v>14615.509444000005</v>
      </c>
      <c r="K354" s="23">
        <v>3109.2736030000001</v>
      </c>
      <c r="L354" s="23">
        <v>125.76008700000001</v>
      </c>
      <c r="M354" s="23">
        <v>11.552491999999996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718.55752599999994</v>
      </c>
      <c r="G356" s="17">
        <f t="shared" si="47"/>
        <v>202163.08084699998</v>
      </c>
      <c r="H356" s="17">
        <f t="shared" si="47"/>
        <v>6214.8128969999998</v>
      </c>
      <c r="I356" s="17">
        <f t="shared" si="47"/>
        <v>1541.0046730000001</v>
      </c>
      <c r="J356" s="17">
        <f t="shared" si="47"/>
        <v>46158.884993999993</v>
      </c>
      <c r="K356" s="17">
        <f t="shared" si="47"/>
        <v>23555.480093000006</v>
      </c>
      <c r="L356" s="17">
        <f t="shared" si="47"/>
        <v>421.89092300000004</v>
      </c>
      <c r="M356" s="17">
        <f t="shared" si="47"/>
        <v>109.63274200000001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463.32347399999998</v>
      </c>
      <c r="G357" s="23">
        <v>127228.34070899998</v>
      </c>
      <c r="H357" s="23">
        <v>2920.1817729999998</v>
      </c>
      <c r="I357" s="23">
        <v>873.06306200000006</v>
      </c>
      <c r="J357" s="23">
        <v>27685.452443999991</v>
      </c>
      <c r="K357" s="23">
        <v>15125.492178000002</v>
      </c>
      <c r="L357" s="23">
        <v>282.14814899999999</v>
      </c>
      <c r="M357" s="23">
        <v>76.202858000000006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126.76553799999999</v>
      </c>
      <c r="G358" s="23">
        <v>34794.129815999993</v>
      </c>
      <c r="H358" s="23">
        <v>948.01025699999991</v>
      </c>
      <c r="I358" s="23">
        <v>253.82640600000002</v>
      </c>
      <c r="J358" s="23">
        <v>7344.7192800000003</v>
      </c>
      <c r="K358" s="23">
        <v>4138.1179040000006</v>
      </c>
      <c r="L358" s="23">
        <v>88.491501000000028</v>
      </c>
      <c r="M358" s="23">
        <v>19.312645000000003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128.46851400000003</v>
      </c>
      <c r="G359" s="23">
        <v>40140.610322</v>
      </c>
      <c r="H359" s="23">
        <v>2346.6208670000001</v>
      </c>
      <c r="I359" s="23">
        <v>414.11520500000006</v>
      </c>
      <c r="J359" s="23">
        <v>11128.713270000002</v>
      </c>
      <c r="K359" s="23">
        <v>4291.8700110000009</v>
      </c>
      <c r="L359" s="23">
        <v>51.251272999999998</v>
      </c>
      <c r="M359" s="23">
        <v>14.117239000000001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9.0162050000000011</v>
      </c>
      <c r="G361" s="17">
        <v>1541.3048689999998</v>
      </c>
      <c r="H361" s="17">
        <v>11168.834329999998</v>
      </c>
      <c r="I361" s="17">
        <v>124.30708800000002</v>
      </c>
      <c r="J361" s="17">
        <v>18945.509546999998</v>
      </c>
      <c r="K361" s="17">
        <v>303.68523099999999</v>
      </c>
      <c r="L361" s="17">
        <v>4.9745180000000007</v>
      </c>
      <c r="M361" s="17">
        <v>4.9745180000000007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58.783078999999987</v>
      </c>
      <c r="G363" s="17">
        <f t="shared" si="48"/>
        <v>3565.8129470000003</v>
      </c>
      <c r="H363" s="17">
        <f t="shared" si="48"/>
        <v>10421.726798</v>
      </c>
      <c r="I363" s="17">
        <f t="shared" si="48"/>
        <v>2221.6348050000001</v>
      </c>
      <c r="J363" s="17">
        <f t="shared" si="48"/>
        <v>137467.166833</v>
      </c>
      <c r="K363" s="17">
        <f t="shared" si="48"/>
        <v>1896.7981420000003</v>
      </c>
      <c r="L363" s="17">
        <f t="shared" si="48"/>
        <v>36.404179999999997</v>
      </c>
      <c r="M363" s="17">
        <f t="shared" si="48"/>
        <v>36.404179999999997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11.029423999999999</v>
      </c>
      <c r="G364" s="23">
        <v>1282.9858410000002</v>
      </c>
      <c r="H364" s="23">
        <v>1565.4896629999994</v>
      </c>
      <c r="I364" s="23">
        <v>389.53207700000007</v>
      </c>
      <c r="J364" s="23">
        <v>45820.225718000009</v>
      </c>
      <c r="K364" s="23">
        <v>355.85565800000001</v>
      </c>
      <c r="L364" s="23">
        <v>6.2390220000000003</v>
      </c>
      <c r="M364" s="23">
        <v>6.2390220000000003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3.3710809999999998</v>
      </c>
      <c r="G365" s="23">
        <v>340.71888600000005</v>
      </c>
      <c r="H365" s="23">
        <v>606.01007500000014</v>
      </c>
      <c r="I365" s="23">
        <v>161.23239599999999</v>
      </c>
      <c r="J365" s="23">
        <v>12077.968938999998</v>
      </c>
      <c r="K365" s="23">
        <v>108.80504099999999</v>
      </c>
      <c r="L365" s="23">
        <v>2.500716999999999</v>
      </c>
      <c r="M365" s="23">
        <v>2.500716999999999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44.382573999999984</v>
      </c>
      <c r="G366" s="23">
        <v>1942.1082200000003</v>
      </c>
      <c r="H366" s="23">
        <v>8250.2270600000011</v>
      </c>
      <c r="I366" s="23">
        <v>1670.8703320000002</v>
      </c>
      <c r="J366" s="23">
        <v>79568.972175999996</v>
      </c>
      <c r="K366" s="23">
        <v>1432.1374430000003</v>
      </c>
      <c r="L366" s="23">
        <v>27.664441</v>
      </c>
      <c r="M366" s="23">
        <v>27.664441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6542.5966279999993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2856.6581889999998</v>
      </c>
      <c r="G374" s="27">
        <f t="shared" ref="G374:P374" si="49">SUM(G372,G370,G368,G363,G361,G356,G351,G346)</f>
        <v>439466.960861</v>
      </c>
      <c r="H374" s="27">
        <f t="shared" si="49"/>
        <v>62470.172200000001</v>
      </c>
      <c r="I374" s="27">
        <f t="shared" si="49"/>
        <v>6555.322838</v>
      </c>
      <c r="J374" s="27">
        <f t="shared" si="49"/>
        <v>492474.60131499998</v>
      </c>
      <c r="K374" s="27">
        <f t="shared" si="49"/>
        <v>93202.984939000002</v>
      </c>
      <c r="L374" s="27">
        <f t="shared" si="49"/>
        <v>2987.8393969999997</v>
      </c>
      <c r="M374" s="27">
        <f t="shared" si="49"/>
        <v>4485.2524970000004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216.84274499999998</v>
      </c>
      <c r="G379" s="17">
        <v>4801.7553950000001</v>
      </c>
      <c r="H379" s="17">
        <v>125.82625200000001</v>
      </c>
      <c r="I379" s="17">
        <v>18.044286</v>
      </c>
      <c r="J379" s="17">
        <v>1205.5307339999997</v>
      </c>
      <c r="K379" s="17">
        <v>589.90756800000008</v>
      </c>
      <c r="L379" s="17">
        <v>16.37311</v>
      </c>
      <c r="M379" s="17">
        <v>1.1097219999999997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183.105074</v>
      </c>
      <c r="G381" s="17">
        <f t="shared" si="51"/>
        <v>4797.3528289999995</v>
      </c>
      <c r="H381" s="17">
        <f t="shared" si="51"/>
        <v>425.71928800000001</v>
      </c>
      <c r="I381" s="17">
        <f t="shared" si="51"/>
        <v>16.375087999999998</v>
      </c>
      <c r="J381" s="17">
        <f t="shared" si="51"/>
        <v>979.6121290000001</v>
      </c>
      <c r="K381" s="17">
        <f t="shared" si="51"/>
        <v>292.39225100000004</v>
      </c>
      <c r="L381" s="17">
        <f t="shared" si="51"/>
        <v>2.1972580000000002</v>
      </c>
      <c r="M381" s="17">
        <f t="shared" si="51"/>
        <v>0.64087499999999997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7.2516540000000003</v>
      </c>
      <c r="G382" s="23">
        <v>189.99333299999995</v>
      </c>
      <c r="H382" s="23">
        <v>16.860094</v>
      </c>
      <c r="I382" s="23">
        <v>0.64851599999999987</v>
      </c>
      <c r="J382" s="23">
        <v>38.796351000000008</v>
      </c>
      <c r="K382" s="23">
        <v>11.579842000000001</v>
      </c>
      <c r="L382" s="23">
        <v>8.7016000000000038E-2</v>
      </c>
      <c r="M382" s="23">
        <v>2.5385999999999999E-2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175.85342</v>
      </c>
      <c r="G384" s="23">
        <v>4607.3594959999991</v>
      </c>
      <c r="H384" s="23">
        <v>408.859194</v>
      </c>
      <c r="I384" s="23">
        <v>15.726571999999997</v>
      </c>
      <c r="J384" s="23">
        <v>940.81577800000014</v>
      </c>
      <c r="K384" s="23">
        <v>280.81240900000006</v>
      </c>
      <c r="L384" s="23">
        <v>2.110242</v>
      </c>
      <c r="M384" s="23">
        <v>0.61548899999999995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238651.70093199995</v>
      </c>
      <c r="G392" s="17">
        <f t="shared" si="53"/>
        <v>689799.00478600012</v>
      </c>
      <c r="H392" s="17">
        <f t="shared" si="53"/>
        <v>18308.284722</v>
      </c>
      <c r="I392" s="17">
        <f t="shared" si="53"/>
        <v>3078.5469830000002</v>
      </c>
      <c r="J392" s="17">
        <f t="shared" si="53"/>
        <v>40025.905265999994</v>
      </c>
      <c r="K392" s="17">
        <f t="shared" si="53"/>
        <v>33909.063569000005</v>
      </c>
      <c r="L392" s="17">
        <f t="shared" si="53"/>
        <v>879.58485599999972</v>
      </c>
      <c r="M392" s="17">
        <f t="shared" si="53"/>
        <v>74.212951000000004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8403.0206330000001</v>
      </c>
      <c r="G393" s="23">
        <v>49886.160676999993</v>
      </c>
      <c r="H393" s="23">
        <v>2546.9414959999999</v>
      </c>
      <c r="I393" s="23">
        <v>385.83040800000003</v>
      </c>
      <c r="J393" s="23">
        <v>5349.8249799999994</v>
      </c>
      <c r="K393" s="23">
        <v>4119.6565620000001</v>
      </c>
      <c r="L393" s="23">
        <v>110.237262</v>
      </c>
      <c r="M393" s="23">
        <v>9.0265660000000008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675.73229300000003</v>
      </c>
      <c r="G394" s="23">
        <v>15385.621093</v>
      </c>
      <c r="H394" s="23">
        <v>660.65371900000002</v>
      </c>
      <c r="I394" s="23">
        <v>101.93422099999999</v>
      </c>
      <c r="J394" s="23">
        <v>1498.9601160000004</v>
      </c>
      <c r="K394" s="23">
        <v>1079.046484</v>
      </c>
      <c r="L394" s="23">
        <v>29.124060999999998</v>
      </c>
      <c r="M394" s="23">
        <v>2.3650629999999997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229572.94800599996</v>
      </c>
      <c r="G395" s="23">
        <v>624527.22301600012</v>
      </c>
      <c r="H395" s="23">
        <v>15100.689506999999</v>
      </c>
      <c r="I395" s="23">
        <v>2590.7823540000004</v>
      </c>
      <c r="J395" s="23">
        <v>33177.120169999995</v>
      </c>
      <c r="K395" s="23">
        <v>28710.360523000003</v>
      </c>
      <c r="L395" s="23">
        <v>740.22353299999975</v>
      </c>
      <c r="M395" s="23">
        <v>62.821322000000002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4512.2677474991324</v>
      </c>
      <c r="G397" s="17">
        <f t="shared" si="54"/>
        <v>76923.490036637755</v>
      </c>
      <c r="H397" s="17">
        <f t="shared" si="54"/>
        <v>2338.5608839563042</v>
      </c>
      <c r="I397" s="17">
        <f t="shared" si="54"/>
        <v>141.3162634373231</v>
      </c>
      <c r="J397" s="17">
        <f t="shared" si="54"/>
        <v>26080.848546205143</v>
      </c>
      <c r="K397" s="17">
        <f t="shared" si="54"/>
        <v>16928.011738489666</v>
      </c>
      <c r="L397" s="17">
        <f t="shared" si="54"/>
        <v>460.03381802215938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239.10320239333413</v>
      </c>
      <c r="G398" s="23">
        <v>3583.4206917711763</v>
      </c>
      <c r="H398" s="23">
        <v>338.06505560599271</v>
      </c>
      <c r="I398" s="23">
        <v>60.914384184553995</v>
      </c>
      <c r="J398" s="23">
        <v>3216.0986009464168</v>
      </c>
      <c r="K398" s="23">
        <v>896.55996214914876</v>
      </c>
      <c r="L398" s="23">
        <v>24.365753674093899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313.51318846558792</v>
      </c>
      <c r="G399" s="23">
        <v>5190.6182635693112</v>
      </c>
      <c r="H399" s="23">
        <v>474.32328568920792</v>
      </c>
      <c r="I399" s="23">
        <v>80.401879252769106</v>
      </c>
      <c r="J399" s="23">
        <v>3416.5724891205241</v>
      </c>
      <c r="K399" s="23">
        <v>1183.4737816499301</v>
      </c>
      <c r="L399" s="23">
        <v>32.160751701307888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821.78578358200787</v>
      </c>
      <c r="G400" s="23">
        <v>13677.134417912368</v>
      </c>
      <c r="H400" s="23">
        <v>446.1549229538752</v>
      </c>
      <c r="I400" s="23">
        <v>0</v>
      </c>
      <c r="J400" s="23">
        <v>9566.418713075569</v>
      </c>
      <c r="K400" s="23">
        <v>3081.1341197296397</v>
      </c>
      <c r="L400" s="23">
        <v>83.74388227381715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3137.8655730582022</v>
      </c>
      <c r="G401" s="23">
        <v>54472.316663384896</v>
      </c>
      <c r="H401" s="23">
        <v>1080.0176197072283</v>
      </c>
      <c r="I401" s="23">
        <v>0</v>
      </c>
      <c r="J401" s="23">
        <v>9881.7587430626336</v>
      </c>
      <c r="K401" s="23">
        <v>11766.843874960947</v>
      </c>
      <c r="L401" s="23">
        <v>319.76343037294043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4492.6740060000002</v>
      </c>
      <c r="G403" s="17">
        <v>71080.210300000006</v>
      </c>
      <c r="H403" s="17">
        <v>7084.482586000001</v>
      </c>
      <c r="I403" s="17">
        <v>173.81504200000003</v>
      </c>
      <c r="J403" s="17">
        <v>23817.651317</v>
      </c>
      <c r="K403" s="17">
        <v>7098.4249210000007</v>
      </c>
      <c r="L403" s="17">
        <v>306.03753700000016</v>
      </c>
      <c r="M403" s="17">
        <v>17.598963000000001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34.810000000000009</v>
      </c>
      <c r="G405" s="17">
        <v>392.79057300000017</v>
      </c>
      <c r="H405" s="17">
        <v>446.79845200000005</v>
      </c>
      <c r="I405" s="17">
        <v>32.152119000000006</v>
      </c>
      <c r="J405" s="17">
        <v>1296.8506719999998</v>
      </c>
      <c r="K405" s="17">
        <v>55.069808000000009</v>
      </c>
      <c r="L405" s="17">
        <v>2.1828679999999996</v>
      </c>
      <c r="M405" s="17">
        <v>0.13154100000000005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27.956716</v>
      </c>
      <c r="G407" s="17">
        <v>39931.497428999995</v>
      </c>
      <c r="H407" s="17">
        <v>3747.7508639999992</v>
      </c>
      <c r="I407" s="17">
        <v>92.019370999999964</v>
      </c>
      <c r="J407" s="17">
        <v>12979.211509000006</v>
      </c>
      <c r="K407" s="17">
        <v>4417.1635529999985</v>
      </c>
      <c r="L407" s="17">
        <v>190.01437200000001</v>
      </c>
      <c r="M407" s="17">
        <v>11.173459999999997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248119.35722049908</v>
      </c>
      <c r="G413" s="27">
        <f t="shared" ref="G413:P413" si="55">SUM(G411,G409,G407,G405,G403,G397,G392,G386,G381,G379)</f>
        <v>887726.10134863784</v>
      </c>
      <c r="H413" s="27">
        <f t="shared" si="55"/>
        <v>32477.423047956305</v>
      </c>
      <c r="I413" s="27">
        <f t="shared" si="55"/>
        <v>3552.2691524373226</v>
      </c>
      <c r="J413" s="27">
        <f t="shared" si="55"/>
        <v>106385.61017320513</v>
      </c>
      <c r="K413" s="27">
        <f t="shared" si="55"/>
        <v>63290.033408489668</v>
      </c>
      <c r="L413" s="27">
        <f t="shared" si="55"/>
        <v>1856.4238190221593</v>
      </c>
      <c r="M413" s="27">
        <f t="shared" si="55"/>
        <v>104.867512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4753.734901829057</v>
      </c>
      <c r="G418" s="17">
        <f t="shared" ref="G418:P418" si="57">SUM(G419:G427)</f>
        <v>4608.83154065696</v>
      </c>
      <c r="H418" s="17">
        <f t="shared" si="57"/>
        <v>238.1997688437738</v>
      </c>
      <c r="I418" s="17">
        <f t="shared" si="57"/>
        <v>36.978100413627878</v>
      </c>
      <c r="J418" s="17">
        <f t="shared" si="57"/>
        <v>2390.8814810738049</v>
      </c>
      <c r="K418" s="17">
        <f t="shared" si="57"/>
        <v>1543.7298507042199</v>
      </c>
      <c r="L418" s="17">
        <f t="shared" si="57"/>
        <v>196.59715146146161</v>
      </c>
      <c r="M418" s="17">
        <f t="shared" si="57"/>
        <v>12.8497899064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92.603809529156862</v>
      </c>
      <c r="G419" s="23">
        <v>1357.9796121635218</v>
      </c>
      <c r="H419" s="23">
        <v>14.322136299333646</v>
      </c>
      <c r="I419" s="23">
        <v>0.42744415983281037</v>
      </c>
      <c r="J419" s="23">
        <v>172.85156026375981</v>
      </c>
      <c r="K419" s="23">
        <v>991.74751570759486</v>
      </c>
      <c r="L419" s="23">
        <v>99.392425159832811</v>
      </c>
      <c r="M419" s="23">
        <v>12.8497899064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2.7108823514697007</v>
      </c>
      <c r="G420" s="23">
        <v>39.491915593627851</v>
      </c>
      <c r="H420" s="23">
        <v>32.577269444307312</v>
      </c>
      <c r="I420" s="23">
        <v>0.2809974785639528</v>
      </c>
      <c r="J420" s="23">
        <v>2.8290416646096079</v>
      </c>
      <c r="K420" s="23">
        <v>63.949847771627937</v>
      </c>
      <c r="L420" s="23">
        <v>4.9491574785639525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4279.7950096000004</v>
      </c>
      <c r="G421" s="23">
        <v>2982.0789164000003</v>
      </c>
      <c r="H421" s="23">
        <v>144.39247279999998</v>
      </c>
      <c r="I421" s="23"/>
      <c r="J421" s="23">
        <v>797.82218240000009</v>
      </c>
      <c r="K421" s="23">
        <v>365.08947774999996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118.1347792557482</v>
      </c>
      <c r="G422" s="23"/>
      <c r="H422" s="23"/>
      <c r="I422" s="23">
        <v>1.1114639671638822</v>
      </c>
      <c r="J422" s="23"/>
      <c r="K422" s="23">
        <v>118.17732199999999</v>
      </c>
      <c r="L422" s="23">
        <v>0.1111455965948403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260.46767600000004</v>
      </c>
      <c r="G423" s="23">
        <v>226.831625</v>
      </c>
      <c r="H423" s="23">
        <v>43.758569799999997</v>
      </c>
      <c r="I423" s="23">
        <v>8.8128593399999993</v>
      </c>
      <c r="J423" s="23">
        <v>1406.3560750000001</v>
      </c>
      <c r="K423" s="23"/>
      <c r="L423" s="23">
        <v>92.093927999999991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>
        <v>2.27450926813242E-2</v>
      </c>
      <c r="G424" s="23">
        <v>2.4494714998103064</v>
      </c>
      <c r="H424" s="23">
        <v>3.1493205001328581</v>
      </c>
      <c r="I424" s="23">
        <v>26.345335468067233</v>
      </c>
      <c r="J424" s="23">
        <v>11.022621745435762</v>
      </c>
      <c r="K424" s="23">
        <v>4.7656874749970699</v>
      </c>
      <c r="L424" s="23">
        <v>5.0495226470031691E-2</v>
      </c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15.281003999999999</v>
      </c>
      <c r="H429" s="17">
        <f t="shared" si="58"/>
        <v>4098.8629360000014</v>
      </c>
      <c r="I429" s="17">
        <f t="shared" si="58"/>
        <v>409886.29303899995</v>
      </c>
      <c r="J429" s="17">
        <f t="shared" si="58"/>
        <v>282.21602399999995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15.281003999999999</v>
      </c>
      <c r="H430" s="35">
        <v>3658.3885530000011</v>
      </c>
      <c r="I430" s="35">
        <v>365838.85490899993</v>
      </c>
      <c r="J430" s="35">
        <v>282.21602399999995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440.47438299999988</v>
      </c>
      <c r="I431" s="23">
        <v>44047.438130000002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1671.8948069999999</v>
      </c>
      <c r="G434" s="17">
        <v>43909.237409999994</v>
      </c>
      <c r="H434" s="17">
        <v>8799.4463709999982</v>
      </c>
      <c r="I434" s="17">
        <v>9940.6869669999978</v>
      </c>
      <c r="J434" s="17">
        <v>553309.18801799999</v>
      </c>
      <c r="K434" s="17"/>
      <c r="L434" s="17">
        <v>923.94279000000006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9.0874639999999989</v>
      </c>
      <c r="G436" s="17">
        <f t="shared" si="59"/>
        <v>66.346510999999992</v>
      </c>
      <c r="H436" s="17">
        <f t="shared" si="59"/>
        <v>1.0454600000000001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9.0874639999999989</v>
      </c>
      <c r="G437" s="23">
        <v>66.346510999999992</v>
      </c>
      <c r="H437" s="23">
        <v>1.0454600000000001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14.236628000000001</v>
      </c>
      <c r="H440" s="17">
        <f t="shared" si="60"/>
        <v>622.71288877000006</v>
      </c>
      <c r="I440" s="17">
        <f t="shared" si="60"/>
        <v>119660.55450393751</v>
      </c>
      <c r="J440" s="17">
        <f t="shared" si="60"/>
        <v>262.85632000000004</v>
      </c>
      <c r="K440" s="17">
        <f t="shared" si="60"/>
        <v>0</v>
      </c>
      <c r="L440" s="17">
        <f t="shared" si="60"/>
        <v>4150.7444840000007</v>
      </c>
      <c r="M440" s="17">
        <f t="shared" si="60"/>
        <v>6989.9771599999985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2.9377329999999997</v>
      </c>
      <c r="H441" s="23">
        <v>23.147954770000002</v>
      </c>
      <c r="I441" s="23">
        <v>54502.202320937511</v>
      </c>
      <c r="J441" s="23">
        <v>54.255305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10.415633000000001</v>
      </c>
      <c r="H442" s="23">
        <v>67.722926000000029</v>
      </c>
      <c r="I442" s="23">
        <v>47379.994178000001</v>
      </c>
      <c r="J442" s="23">
        <v>192.28857100000005</v>
      </c>
      <c r="K442" s="23"/>
      <c r="L442" s="23">
        <v>3137.2230600000003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531.84200800000008</v>
      </c>
      <c r="I443" s="23">
        <v>771.17091299999993</v>
      </c>
      <c r="J443" s="23"/>
      <c r="K443" s="23"/>
      <c r="L443" s="23"/>
      <c r="M443" s="23">
        <v>63.773443999999991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16892.023748000003</v>
      </c>
      <c r="J444" s="23"/>
      <c r="K444" s="23"/>
      <c r="L444" s="23">
        <v>1013.521424</v>
      </c>
      <c r="M444" s="23">
        <v>1013.521424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0.88326199999999999</v>
      </c>
      <c r="H445" s="23"/>
      <c r="I445" s="23">
        <v>115.163344</v>
      </c>
      <c r="J445" s="23">
        <v>16.312443999999999</v>
      </c>
      <c r="K445" s="23"/>
      <c r="L445" s="23"/>
      <c r="M445" s="23">
        <v>26.831156000000004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5885.8511359999984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6434.7171728290568</v>
      </c>
      <c r="G449" s="27">
        <f t="shared" ref="G449:P449" si="61">SUM(G440,G436,G434,G429,G418)</f>
        <v>48613.933093656953</v>
      </c>
      <c r="H449" s="27">
        <f t="shared" si="61"/>
        <v>13760.267424613772</v>
      </c>
      <c r="I449" s="27">
        <f t="shared" si="61"/>
        <v>539524.51261035108</v>
      </c>
      <c r="J449" s="27">
        <f t="shared" si="61"/>
        <v>556245.14184307377</v>
      </c>
      <c r="K449" s="27">
        <f t="shared" si="61"/>
        <v>1543.7298507042199</v>
      </c>
      <c r="L449" s="27">
        <f t="shared" si="61"/>
        <v>5271.284425461462</v>
      </c>
      <c r="M449" s="27">
        <f t="shared" si="61"/>
        <v>7002.8269499063981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62318.240063999991</v>
      </c>
      <c r="H454" s="17">
        <f t="shared" si="63"/>
        <v>36538.904490999994</v>
      </c>
      <c r="I454" s="17">
        <f t="shared" si="63"/>
        <v>15972.793659000001</v>
      </c>
      <c r="J454" s="17">
        <f t="shared" si="63"/>
        <v>0</v>
      </c>
      <c r="K454" s="17">
        <f t="shared" si="63"/>
        <v>380.480074</v>
      </c>
      <c r="L454" s="17">
        <f t="shared" si="63"/>
        <v>17311.758619</v>
      </c>
      <c r="M454" s="17">
        <f t="shared" si="63"/>
        <v>228416.86045699994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9557.9501999999993</v>
      </c>
      <c r="H455" s="23"/>
      <c r="I455" s="23"/>
      <c r="J455" s="23"/>
      <c r="K455" s="23">
        <v>112.22065199999999</v>
      </c>
      <c r="L455" s="23">
        <v>6859.4621470000011</v>
      </c>
      <c r="M455" s="23">
        <v>18937.911398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35972.40310399999</v>
      </c>
      <c r="H456" s="23">
        <v>26724.000758999991</v>
      </c>
      <c r="I456" s="23"/>
      <c r="J456" s="23"/>
      <c r="K456" s="23">
        <v>219.05602500000001</v>
      </c>
      <c r="L456" s="23">
        <v>7672.5640969999986</v>
      </c>
      <c r="M456" s="23">
        <v>166433.23773099991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707.7835530000001</v>
      </c>
      <c r="H457" s="23"/>
      <c r="I457" s="23">
        <v>15972.793659000001</v>
      </c>
      <c r="J457" s="23"/>
      <c r="K457" s="23">
        <v>9.0864360000000008</v>
      </c>
      <c r="L457" s="23">
        <v>111.28567100000001</v>
      </c>
      <c r="M457" s="23">
        <v>1146.9081130000002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2167.3093780000004</v>
      </c>
      <c r="H458" s="23"/>
      <c r="I458" s="23"/>
      <c r="J458" s="23"/>
      <c r="K458" s="23">
        <v>24.959250000000004</v>
      </c>
      <c r="L458" s="23">
        <v>491.31670400000013</v>
      </c>
      <c r="M458" s="23">
        <v>3945.5109790000006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13912.793829000002</v>
      </c>
      <c r="H459" s="23">
        <v>9814.9037320000007</v>
      </c>
      <c r="I459" s="23"/>
      <c r="J459" s="23"/>
      <c r="K459" s="23">
        <v>15.157711000000003</v>
      </c>
      <c r="L459" s="23">
        <v>2177.1299999999992</v>
      </c>
      <c r="M459" s="23">
        <v>37953.292236000001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59.038921000000002</v>
      </c>
      <c r="G470" s="17">
        <f t="shared" si="65"/>
        <v>271.57902999999999</v>
      </c>
      <c r="H470" s="17">
        <f t="shared" si="65"/>
        <v>59.038921000000002</v>
      </c>
      <c r="I470" s="17">
        <f t="shared" si="65"/>
        <v>318.81016499999998</v>
      </c>
      <c r="J470" s="17">
        <f t="shared" si="65"/>
        <v>7875.7918650000001</v>
      </c>
      <c r="K470" s="17">
        <f t="shared" si="65"/>
        <v>0</v>
      </c>
      <c r="L470" s="17">
        <f t="shared" si="65"/>
        <v>8.265448000000001</v>
      </c>
      <c r="M470" s="17">
        <f t="shared" si="65"/>
        <v>283.38681100000008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59.038921000000002</v>
      </c>
      <c r="G475" s="23">
        <v>271.57902999999999</v>
      </c>
      <c r="H475" s="23">
        <v>59.038921000000002</v>
      </c>
      <c r="I475" s="23">
        <v>318.81016499999998</v>
      </c>
      <c r="J475" s="23">
        <v>7875.7918650000001</v>
      </c>
      <c r="K475" s="23"/>
      <c r="L475" s="23">
        <v>8.265448000000001</v>
      </c>
      <c r="M475" s="23">
        <v>283.38681100000008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618670.9383889999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92474.373774999985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308590.14511899988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152559.29844700004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15470.363708000004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7783.4595749999999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309.6442009999999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30650.813567999998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5593.5855399999991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5239.2544560000006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283979.60939000011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34110.336114000005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16016.427702000001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169219.54676700008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40217.072736999995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10799.777579999998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2021.4929319999999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1276.6956269999996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1984.2078299999998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951.70081299999981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2354.2334730000002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4882.7310319999997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145.38678300000001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45.697602000000003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45.697602000000003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7258.6345199999987</v>
      </c>
      <c r="H520" s="17">
        <f t="shared" si="70"/>
        <v>65238.794145000007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6651.5944069999987</v>
      </c>
      <c r="M520" s="17">
        <f t="shared" si="70"/>
        <v>214227.88548600001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7258.6345199999987</v>
      </c>
      <c r="H524" s="23">
        <v>65238.794145000007</v>
      </c>
      <c r="I524" s="23"/>
      <c r="J524" s="23"/>
      <c r="K524" s="23"/>
      <c r="L524" s="23">
        <v>6651.5944069999987</v>
      </c>
      <c r="M524" s="23">
        <v>214227.88548600001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59.038921000000002</v>
      </c>
      <c r="G526" s="27">
        <f t="shared" ref="G526:P526" si="71">SUM(G520,G514,G497,G477,G470,G462,G454)</f>
        <v>69848.453613999984</v>
      </c>
      <c r="H526" s="27">
        <f t="shared" si="71"/>
        <v>101836.737557</v>
      </c>
      <c r="I526" s="27">
        <f t="shared" si="71"/>
        <v>918942.15160300001</v>
      </c>
      <c r="J526" s="27">
        <f t="shared" si="71"/>
        <v>7875.7918650000001</v>
      </c>
      <c r="K526" s="27">
        <f t="shared" si="71"/>
        <v>426.17767600000002</v>
      </c>
      <c r="L526" s="27">
        <f t="shared" si="71"/>
        <v>23971.618473999999</v>
      </c>
      <c r="M526" s="27">
        <f t="shared" si="71"/>
        <v>442928.13275399996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906.31255999999996</v>
      </c>
      <c r="G557" s="17">
        <f t="shared" si="75"/>
        <v>4546.3446300000014</v>
      </c>
      <c r="H557" s="17">
        <f t="shared" si="75"/>
        <v>12083.171359999998</v>
      </c>
      <c r="I557" s="17">
        <f t="shared" si="75"/>
        <v>2965.5880889999999</v>
      </c>
      <c r="J557" s="17">
        <f t="shared" si="75"/>
        <v>131076.15406999996</v>
      </c>
      <c r="K557" s="17">
        <f t="shared" si="75"/>
        <v>0</v>
      </c>
      <c r="L557" s="17">
        <f t="shared" si="75"/>
        <v>244.11147500000001</v>
      </c>
      <c r="M557" s="17">
        <f t="shared" si="75"/>
        <v>1014.2200299999997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839.36929699999996</v>
      </c>
      <c r="G558" s="23">
        <v>4210.0449790000011</v>
      </c>
      <c r="H558" s="23">
        <v>11188.088394999999</v>
      </c>
      <c r="I558" s="23">
        <v>2740.0746989999998</v>
      </c>
      <c r="J558" s="23">
        <v>121361.47818999997</v>
      </c>
      <c r="K558" s="23"/>
      <c r="L558" s="23">
        <v>225.02131400000002</v>
      </c>
      <c r="M558" s="23">
        <v>939.35912999999971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66.943263000000002</v>
      </c>
      <c r="G559" s="23">
        <v>336.29965099999981</v>
      </c>
      <c r="H559" s="23">
        <v>895.08296499999994</v>
      </c>
      <c r="I559" s="23">
        <v>225.51338999999996</v>
      </c>
      <c r="J559" s="23">
        <v>9714.6758800000007</v>
      </c>
      <c r="K559" s="23"/>
      <c r="L559" s="23">
        <v>19.090160999999995</v>
      </c>
      <c r="M559" s="23">
        <v>74.860900000000015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1706.0913029999999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1.9405992474795433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99.872033034274281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1604.2786707182461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906.31255999999996</v>
      </c>
      <c r="G653" s="27">
        <f t="shared" ref="G653:P653" si="87">SUM(G649,G651,G642,G635,G628,G612,G599,G595,G593,G588,G579,G568,G561,G557,G544,G531,G597)</f>
        <v>4546.3446300000014</v>
      </c>
      <c r="H653" s="27">
        <f t="shared" si="87"/>
        <v>12083.171359999998</v>
      </c>
      <c r="I653" s="27">
        <f t="shared" si="87"/>
        <v>2965.5880889999999</v>
      </c>
      <c r="J653" s="27">
        <f t="shared" si="87"/>
        <v>131076.15406999996</v>
      </c>
      <c r="K653" s="27">
        <f t="shared" si="87"/>
        <v>0</v>
      </c>
      <c r="L653" s="27">
        <f t="shared" si="87"/>
        <v>1950.2027779999999</v>
      </c>
      <c r="M653" s="27">
        <f t="shared" si="87"/>
        <v>1014.2200299999997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2008&amp;CTOTAL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3061.1435496155432</v>
      </c>
      <c r="G4" s="17">
        <f t="shared" si="0"/>
        <v>2028.1945134530993</v>
      </c>
      <c r="H4" s="17">
        <f t="shared" si="0"/>
        <v>6734.5821063554886</v>
      </c>
      <c r="I4" s="17">
        <f t="shared" si="0"/>
        <v>6108.0024844018972</v>
      </c>
      <c r="J4" s="17">
        <f t="shared" si="0"/>
        <v>2973.8573634029758</v>
      </c>
      <c r="K4" s="17">
        <f t="shared" si="0"/>
        <v>68517.959124471265</v>
      </c>
      <c r="L4" s="17">
        <f t="shared" si="0"/>
        <v>3576.1215067471367</v>
      </c>
      <c r="M4" s="17">
        <f t="shared" si="0"/>
        <v>2261.9031617967953</v>
      </c>
      <c r="N4" s="19">
        <f t="shared" si="0"/>
        <v>14656.565475235157</v>
      </c>
      <c r="O4" s="16">
        <f t="shared" si="0"/>
        <v>5218.2636022823126</v>
      </c>
      <c r="P4" s="17">
        <f t="shared" si="0"/>
        <v>8256.8290879723118</v>
      </c>
      <c r="Q4" s="17">
        <f>SUM(Q5:Q9)</f>
        <v>10728.505473912312</v>
      </c>
      <c r="R4" s="19">
        <f t="shared" si="0"/>
        <v>197.09258523676965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2186.3872362829034</v>
      </c>
      <c r="G5" s="23">
        <v>375.39315845587606</v>
      </c>
      <c r="H5" s="23">
        <v>2563.4660999109246</v>
      </c>
      <c r="I5" s="23">
        <v>4362.3652047327514</v>
      </c>
      <c r="J5" s="23">
        <v>1214.4763063213479</v>
      </c>
      <c r="K5" s="23">
        <v>10776.735098756924</v>
      </c>
      <c r="L5" s="23">
        <v>1187.4850119904243</v>
      </c>
      <c r="M5" s="23">
        <v>605.65918776157685</v>
      </c>
      <c r="N5" s="24">
        <v>12724.794962794063</v>
      </c>
      <c r="O5" s="22">
        <v>3945.1139804000509</v>
      </c>
      <c r="P5" s="23">
        <v>6672.3361711700509</v>
      </c>
      <c r="Q5" s="23">
        <v>8717.4105857000504</v>
      </c>
      <c r="R5" s="24">
        <v>91.939442399516579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526.680112372856</v>
      </c>
      <c r="G6" s="23">
        <v>958.31830033188339</v>
      </c>
      <c r="H6" s="23">
        <v>2435.1374395647099</v>
      </c>
      <c r="I6" s="23">
        <v>1051.1506194404303</v>
      </c>
      <c r="J6" s="23">
        <v>1006.6243317719141</v>
      </c>
      <c r="K6" s="23">
        <v>33427.027856671324</v>
      </c>
      <c r="L6" s="23">
        <v>1485.4193768644759</v>
      </c>
      <c r="M6" s="23">
        <v>961.65593285819716</v>
      </c>
      <c r="N6" s="24">
        <v>1237.6961487310421</v>
      </c>
      <c r="O6" s="22">
        <v>292.23920823000003</v>
      </c>
      <c r="P6" s="23">
        <v>365.88331194</v>
      </c>
      <c r="Q6" s="23">
        <v>413.85</v>
      </c>
      <c r="R6" s="24">
        <v>13.775365030000001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0.50833600000000001</v>
      </c>
      <c r="G7" s="23">
        <v>0.50833600000000001</v>
      </c>
      <c r="H7" s="23">
        <v>1.01708</v>
      </c>
      <c r="I7" s="23">
        <v>0.50833600000000001</v>
      </c>
      <c r="J7" s="23">
        <v>0.2564440820790988</v>
      </c>
      <c r="K7" s="23">
        <v>25.424959000000001</v>
      </c>
      <c r="L7" s="23">
        <v>1.01708</v>
      </c>
      <c r="M7" s="23">
        <v>0.50833600000000001</v>
      </c>
      <c r="N7" s="24">
        <v>0.10174900000000001</v>
      </c>
      <c r="O7" s="22">
        <v>23.531201700079091</v>
      </c>
      <c r="P7" s="23">
        <v>29.079554700079093</v>
      </c>
      <c r="Q7" s="23">
        <v>39.890219700079093</v>
      </c>
      <c r="R7" s="24">
        <v>0.67126369247499995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0.59475629239999994</v>
      </c>
      <c r="G8" s="23">
        <v>1.4462408942500001E-2</v>
      </c>
      <c r="H8" s="23">
        <v>2.9029723185200002E-2</v>
      </c>
      <c r="I8" s="23">
        <v>3.2297231852000002E-4</v>
      </c>
      <c r="J8" s="23">
        <v>58.520046971237349</v>
      </c>
      <c r="K8" s="23">
        <v>4.8567314242699999E-2</v>
      </c>
      <c r="L8" s="23">
        <v>4.8974453655E-2</v>
      </c>
      <c r="M8" s="23">
        <v>4.7595920623999997E-2</v>
      </c>
      <c r="N8" s="24">
        <v>6.374453655E-3</v>
      </c>
      <c r="O8" s="22">
        <v>475.37927748682182</v>
      </c>
      <c r="P8" s="23">
        <v>475.37927748682182</v>
      </c>
      <c r="Q8" s="23">
        <v>475.37927748682182</v>
      </c>
      <c r="R8" s="24">
        <v>56.543333535290593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346.97310866738428</v>
      </c>
      <c r="G9" s="23">
        <v>693.9602562563972</v>
      </c>
      <c r="H9" s="23">
        <v>1734.932457156669</v>
      </c>
      <c r="I9" s="23">
        <v>693.97800125639719</v>
      </c>
      <c r="J9" s="23">
        <v>693.98023425639713</v>
      </c>
      <c r="K9" s="23">
        <v>24288.722642728779</v>
      </c>
      <c r="L9" s="23">
        <v>902.15106343858122</v>
      </c>
      <c r="M9" s="23">
        <v>694.03210925639712</v>
      </c>
      <c r="N9" s="24">
        <v>693.96624025639721</v>
      </c>
      <c r="O9" s="22">
        <v>481.99993446536115</v>
      </c>
      <c r="P9" s="23">
        <v>714.15077267536117</v>
      </c>
      <c r="Q9" s="23">
        <v>1081.9753910253612</v>
      </c>
      <c r="R9" s="24">
        <v>34.163180579487488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0.11910900000000001</v>
      </c>
      <c r="G11" s="17">
        <f t="shared" si="1"/>
        <v>1.304316</v>
      </c>
      <c r="H11" s="17">
        <f t="shared" si="1"/>
        <v>3.8817510000000004</v>
      </c>
      <c r="I11" s="17">
        <f t="shared" si="1"/>
        <v>0.83333699999999999</v>
      </c>
      <c r="J11" s="17">
        <f t="shared" si="1"/>
        <v>7.9518000000000005E-2</v>
      </c>
      <c r="K11" s="17">
        <f t="shared" si="1"/>
        <v>16.366768999999998</v>
      </c>
      <c r="L11" s="17">
        <f t="shared" si="1"/>
        <v>3.4672359999999998</v>
      </c>
      <c r="M11" s="17">
        <f t="shared" si="1"/>
        <v>5.1022999999999999E-2</v>
      </c>
      <c r="N11" s="19">
        <f t="shared" si="1"/>
        <v>50.817597000000006</v>
      </c>
      <c r="O11" s="16">
        <f t="shared" si="1"/>
        <v>5.8523019999999999</v>
      </c>
      <c r="P11" s="17">
        <f t="shared" si="1"/>
        <v>7.3292479999999998</v>
      </c>
      <c r="Q11" s="17">
        <f>SUM(Q12:Q16)</f>
        <v>10.283141000000001</v>
      </c>
      <c r="R11" s="19">
        <f t="shared" si="1"/>
        <v>0.31494699999999998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0.11910900000000001</v>
      </c>
      <c r="G14" s="23">
        <v>1.304316</v>
      </c>
      <c r="H14" s="23">
        <v>3.8817510000000004</v>
      </c>
      <c r="I14" s="23">
        <v>0.83333699999999999</v>
      </c>
      <c r="J14" s="23">
        <v>7.9518000000000005E-2</v>
      </c>
      <c r="K14" s="23">
        <v>16.366768999999998</v>
      </c>
      <c r="L14" s="23">
        <v>3.4672359999999998</v>
      </c>
      <c r="M14" s="23">
        <v>5.1022999999999999E-2</v>
      </c>
      <c r="N14" s="24">
        <v>50.817597000000006</v>
      </c>
      <c r="O14" s="22">
        <v>5.8523019999999999</v>
      </c>
      <c r="P14" s="23">
        <v>7.3292479999999998</v>
      </c>
      <c r="Q14" s="23">
        <v>10.283141000000001</v>
      </c>
      <c r="R14" s="24">
        <v>0.31494699999999998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303.94875226606132</v>
      </c>
      <c r="G18" s="17">
        <f t="shared" si="2"/>
        <v>232.38753174127797</v>
      </c>
      <c r="H18" s="17">
        <f t="shared" si="2"/>
        <v>1477.5248270501347</v>
      </c>
      <c r="I18" s="17">
        <f t="shared" si="2"/>
        <v>1045.480378457901</v>
      </c>
      <c r="J18" s="17">
        <f t="shared" si="2"/>
        <v>50.729110748189825</v>
      </c>
      <c r="K18" s="17">
        <f t="shared" si="2"/>
        <v>53795.105173499607</v>
      </c>
      <c r="L18" s="17">
        <f t="shared" si="2"/>
        <v>427.54279569313172</v>
      </c>
      <c r="M18" s="17">
        <f t="shared" si="2"/>
        <v>252.48902414830374</v>
      </c>
      <c r="N18" s="19">
        <f t="shared" si="2"/>
        <v>4560.0874693937567</v>
      </c>
      <c r="O18" s="16">
        <f t="shared" si="2"/>
        <v>796.17845215832358</v>
      </c>
      <c r="P18" s="17">
        <f t="shared" si="2"/>
        <v>1148.0652807944132</v>
      </c>
      <c r="Q18" s="17">
        <f>SUM(Q19:Q24)</f>
        <v>1472.5263338985235</v>
      </c>
      <c r="R18" s="19">
        <f t="shared" si="2"/>
        <v>55.516496562303502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11.095340172205551</v>
      </c>
      <c r="G19" s="23">
        <v>3.8779823803857978</v>
      </c>
      <c r="H19" s="23">
        <v>42.634494679389789</v>
      </c>
      <c r="I19" s="23">
        <v>33.74644208554912</v>
      </c>
      <c r="J19" s="23">
        <v>0.92463638592511199</v>
      </c>
      <c r="K19" s="23">
        <v>2139.3582095812471</v>
      </c>
      <c r="L19" s="23">
        <v>13.131298795836019</v>
      </c>
      <c r="M19" s="23">
        <v>6.2055999783539066</v>
      </c>
      <c r="N19" s="24">
        <v>140.66808761798202</v>
      </c>
      <c r="O19" s="22">
        <v>25.113997475389791</v>
      </c>
      <c r="P19" s="23">
        <v>41.70500170226299</v>
      </c>
      <c r="Q19" s="23">
        <v>55.530838563025284</v>
      </c>
      <c r="R19" s="24">
        <v>1.4345416388504069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66.65574805837349</v>
      </c>
      <c r="G20" s="23">
        <v>39.531948851429725</v>
      </c>
      <c r="H20" s="23">
        <v>296.24386223175509</v>
      </c>
      <c r="I20" s="23">
        <v>218.52534088019931</v>
      </c>
      <c r="J20" s="23">
        <v>8.7426508182846518</v>
      </c>
      <c r="K20" s="23">
        <v>12252.313225640795</v>
      </c>
      <c r="L20" s="23">
        <v>87.664103298918846</v>
      </c>
      <c r="M20" s="23">
        <v>47.84184712821142</v>
      </c>
      <c r="N20" s="24">
        <v>937.05155696251916</v>
      </c>
      <c r="O20" s="22">
        <v>192.62718957379479</v>
      </c>
      <c r="P20" s="23">
        <v>291.91527121154996</v>
      </c>
      <c r="Q20" s="23">
        <v>378.96196464434263</v>
      </c>
      <c r="R20" s="24">
        <v>11.583056132675303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8.6803704793996719</v>
      </c>
      <c r="G21" s="23">
        <v>5.9058529900041599</v>
      </c>
      <c r="H21" s="23">
        <v>40.730155131055369</v>
      </c>
      <c r="I21" s="23">
        <v>29.448081448040476</v>
      </c>
      <c r="J21" s="23">
        <v>1.2106858442752872</v>
      </c>
      <c r="K21" s="23">
        <v>1586.8387400162544</v>
      </c>
      <c r="L21" s="23">
        <v>11.917920639126415</v>
      </c>
      <c r="M21" s="23">
        <v>6.7456186650717953</v>
      </c>
      <c r="N21" s="24">
        <v>127.32440074654852</v>
      </c>
      <c r="O21" s="22">
        <v>24.40939242</v>
      </c>
      <c r="P21" s="23">
        <v>31.89816686</v>
      </c>
      <c r="Q21" s="23">
        <v>40.4941228</v>
      </c>
      <c r="R21" s="24">
        <v>1.63053603456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4.7410317399247983</v>
      </c>
      <c r="G22" s="23">
        <v>0.15424124270445241</v>
      </c>
      <c r="H22" s="23">
        <v>0.48787987962899448</v>
      </c>
      <c r="I22" s="23">
        <v>0.48136203395133265</v>
      </c>
      <c r="J22" s="23">
        <v>3.9928077570450382</v>
      </c>
      <c r="K22" s="23">
        <v>0.16533440766910021</v>
      </c>
      <c r="L22" s="23">
        <v>0.49381185458816812</v>
      </c>
      <c r="M22" s="23">
        <v>1.143049863778564</v>
      </c>
      <c r="N22" s="24">
        <v>0.74375616367619446</v>
      </c>
      <c r="O22" s="22">
        <v>29.372205816880307</v>
      </c>
      <c r="P22" s="23">
        <v>29.372205816880307</v>
      </c>
      <c r="Q22" s="23">
        <v>29.372205816880307</v>
      </c>
      <c r="R22" s="24">
        <v>3.7560484014638837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212.77626181615784</v>
      </c>
      <c r="G24" s="23">
        <v>182.91750627675384</v>
      </c>
      <c r="H24" s="23">
        <v>1097.4284351283054</v>
      </c>
      <c r="I24" s="23">
        <v>763.27915201016071</v>
      </c>
      <c r="J24" s="23">
        <v>35.858329942659736</v>
      </c>
      <c r="K24" s="23">
        <v>37816.42966385364</v>
      </c>
      <c r="L24" s="23">
        <v>314.33566110466228</v>
      </c>
      <c r="M24" s="23">
        <v>190.55290851288805</v>
      </c>
      <c r="N24" s="24">
        <v>3354.2996679030311</v>
      </c>
      <c r="O24" s="22">
        <v>524.65566687225873</v>
      </c>
      <c r="P24" s="23">
        <v>753.17463520371984</v>
      </c>
      <c r="Q24" s="23">
        <v>968.16720207427522</v>
      </c>
      <c r="R24" s="24">
        <v>37.112314354753913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1.6874307960000001</v>
      </c>
      <c r="G26" s="17">
        <f t="shared" si="3"/>
        <v>0</v>
      </c>
      <c r="H26" s="17">
        <f t="shared" si="3"/>
        <v>42.126349103999999</v>
      </c>
      <c r="I26" s="17">
        <f t="shared" si="3"/>
        <v>14.027449368000001</v>
      </c>
      <c r="J26" s="17">
        <f t="shared" si="3"/>
        <v>6.172509786</v>
      </c>
      <c r="K26" s="17">
        <f t="shared" si="3"/>
        <v>18.471528358</v>
      </c>
      <c r="L26" s="17">
        <f t="shared" si="3"/>
        <v>35.206623919999998</v>
      </c>
      <c r="M26" s="17">
        <f t="shared" si="3"/>
        <v>0</v>
      </c>
      <c r="N26" s="19">
        <f t="shared" si="3"/>
        <v>86.12312905765674</v>
      </c>
      <c r="O26" s="16">
        <f t="shared" si="3"/>
        <v>77.297973077656735</v>
      </c>
      <c r="P26" s="17">
        <f t="shared" si="3"/>
        <v>97.452932231656746</v>
      </c>
      <c r="Q26" s="17">
        <f>SUM(Q27:Q33)</f>
        <v>119.34132118165674</v>
      </c>
      <c r="R26" s="19">
        <f t="shared" si="3"/>
        <v>36.590251925599993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1.6874307960000001</v>
      </c>
      <c r="G32" s="23"/>
      <c r="H32" s="23">
        <v>42.126349103999999</v>
      </c>
      <c r="I32" s="23">
        <v>14.027449368000001</v>
      </c>
      <c r="J32" s="23">
        <v>6.172509786</v>
      </c>
      <c r="K32" s="23">
        <v>18.471528358</v>
      </c>
      <c r="L32" s="23">
        <v>35.206623919999998</v>
      </c>
      <c r="M32" s="23"/>
      <c r="N32" s="24">
        <v>86.12312905765674</v>
      </c>
      <c r="O32" s="22">
        <v>77.297973077656735</v>
      </c>
      <c r="P32" s="23">
        <v>97.452932231656746</v>
      </c>
      <c r="Q32" s="23">
        <v>119.34132118165674</v>
      </c>
      <c r="R32" s="24">
        <v>36.590251925599993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6.9217471068395033</v>
      </c>
      <c r="G35" s="17">
        <f t="shared" si="4"/>
        <v>21.682351771409081</v>
      </c>
      <c r="H35" s="17">
        <f t="shared" si="4"/>
        <v>39.271086537628925</v>
      </c>
      <c r="I35" s="17">
        <f t="shared" si="4"/>
        <v>10.163555134266373</v>
      </c>
      <c r="J35" s="17">
        <f t="shared" si="4"/>
        <v>7.1812735287747254</v>
      </c>
      <c r="K35" s="17">
        <f t="shared" si="4"/>
        <v>8.4963989732984437</v>
      </c>
      <c r="L35" s="17">
        <f t="shared" si="4"/>
        <v>45.63343444598641</v>
      </c>
      <c r="M35" s="17">
        <f t="shared" si="4"/>
        <v>3.3500841066827078</v>
      </c>
      <c r="N35" s="19">
        <f t="shared" si="4"/>
        <v>882.00615282999206</v>
      </c>
      <c r="O35" s="16">
        <f t="shared" si="4"/>
        <v>104.57525716343018</v>
      </c>
      <c r="P35" s="17">
        <f t="shared" si="4"/>
        <v>129.65293416343019</v>
      </c>
      <c r="Q35" s="17">
        <f>SUM(Q36:Q41)</f>
        <v>179.80828516343021</v>
      </c>
      <c r="R35" s="19">
        <f t="shared" si="4"/>
        <v>14.341564941074699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3.8846887005014494</v>
      </c>
      <c r="G38" s="23">
        <v>21.6475125202107</v>
      </c>
      <c r="H38" s="23">
        <v>38.761893181437472</v>
      </c>
      <c r="I38" s="23">
        <v>10.056584518144282</v>
      </c>
      <c r="J38" s="23">
        <v>3.8885820837511011</v>
      </c>
      <c r="K38" s="23">
        <v>7.9974416612267918</v>
      </c>
      <c r="L38" s="23">
        <v>45.20739812125786</v>
      </c>
      <c r="M38" s="23">
        <v>1.1593558892081823</v>
      </c>
      <c r="N38" s="24">
        <v>852.17372512125803</v>
      </c>
      <c r="O38" s="22">
        <v>98.24805816750515</v>
      </c>
      <c r="P38" s="23">
        <v>123.32573516750516</v>
      </c>
      <c r="Q38" s="23">
        <v>173.48108616750517</v>
      </c>
      <c r="R38" s="24">
        <v>14.085496473047749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2.2894398799999998</v>
      </c>
      <c r="G39" s="23">
        <v>4.7708560000000021E-3</v>
      </c>
      <c r="H39" s="23">
        <v>1.4498522240000001E-2</v>
      </c>
      <c r="I39" s="23">
        <v>1.4490522240000008E-3</v>
      </c>
      <c r="J39" s="23">
        <v>1.9078683999999997</v>
      </c>
      <c r="K39" s="23">
        <v>9.7276662400000019E-3</v>
      </c>
      <c r="L39" s="23">
        <v>2.8619136E-2</v>
      </c>
      <c r="M39" s="23">
        <v>0.20986766399999998</v>
      </c>
      <c r="N39" s="24">
        <v>2.8619136E-2</v>
      </c>
      <c r="O39" s="22">
        <v>3.8157317999999991</v>
      </c>
      <c r="P39" s="23">
        <v>3.8157317999999991</v>
      </c>
      <c r="Q39" s="23">
        <v>3.8157317999999991</v>
      </c>
      <c r="R39" s="24">
        <v>9.5393119999999984E-2</v>
      </c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0.48832441025945</v>
      </c>
      <c r="G40" s="23">
        <v>2.9346770785640002E-2</v>
      </c>
      <c r="H40" s="23">
        <v>0.48937704984687996</v>
      </c>
      <c r="I40" s="23">
        <v>9.9835170105109991E-2</v>
      </c>
      <c r="J40" s="23">
        <v>1.1676389068946496</v>
      </c>
      <c r="K40" s="23">
        <v>0.48794861031470999</v>
      </c>
      <c r="L40" s="23">
        <v>0.39142888016159</v>
      </c>
      <c r="M40" s="23">
        <v>1.95314411986076</v>
      </c>
      <c r="N40" s="24">
        <v>28.732866300337683</v>
      </c>
      <c r="O40" s="22">
        <v>1.9891053999241104</v>
      </c>
      <c r="P40" s="23">
        <v>1.9891053999241104</v>
      </c>
      <c r="Q40" s="23">
        <v>1.9891053999241104</v>
      </c>
      <c r="R40" s="24">
        <v>7.8123085022439989E-2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0.25929411607860459</v>
      </c>
      <c r="G41" s="23">
        <v>7.2162441274179997E-4</v>
      </c>
      <c r="H41" s="23">
        <v>5.3177841045752997E-3</v>
      </c>
      <c r="I41" s="23">
        <v>5.6863937929819992E-3</v>
      </c>
      <c r="J41" s="23">
        <v>0.2171841381289755</v>
      </c>
      <c r="K41" s="23">
        <v>1.2810355169418002E-3</v>
      </c>
      <c r="L41" s="23">
        <v>5.9883085669578994E-3</v>
      </c>
      <c r="M41" s="23">
        <v>2.7716433613765599E-2</v>
      </c>
      <c r="N41" s="24">
        <v>1.070942272396376</v>
      </c>
      <c r="O41" s="22">
        <v>0.52236179600091714</v>
      </c>
      <c r="P41" s="23">
        <v>0.52236179600091714</v>
      </c>
      <c r="Q41" s="23">
        <v>0.52236179600091714</v>
      </c>
      <c r="R41" s="24">
        <v>8.2552263004507798E-2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3373.8205887844442</v>
      </c>
      <c r="G43" s="27">
        <f t="shared" si="5"/>
        <v>2283.5687129657863</v>
      </c>
      <c r="H43" s="27">
        <f t="shared" si="5"/>
        <v>8297.3861200472529</v>
      </c>
      <c r="I43" s="27">
        <f t="shared" si="5"/>
        <v>7178.5072043620648</v>
      </c>
      <c r="J43" s="27">
        <f t="shared" si="5"/>
        <v>3038.0197754659403</v>
      </c>
      <c r="K43" s="27">
        <f t="shared" si="5"/>
        <v>122356.39899430217</v>
      </c>
      <c r="L43" s="27">
        <f t="shared" si="5"/>
        <v>4087.9715968062546</v>
      </c>
      <c r="M43" s="27">
        <f t="shared" si="5"/>
        <v>2517.7932930517818</v>
      </c>
      <c r="N43" s="28">
        <f t="shared" si="5"/>
        <v>20235.599823516561</v>
      </c>
      <c r="O43" s="26">
        <f t="shared" si="5"/>
        <v>6202.1675866817232</v>
      </c>
      <c r="P43" s="27">
        <f t="shared" si="5"/>
        <v>9639.3294831618114</v>
      </c>
      <c r="Q43" s="27">
        <f t="shared" si="5"/>
        <v>12510.464555155922</v>
      </c>
      <c r="R43" s="28">
        <f t="shared" si="5"/>
        <v>303.85584566574784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71.509315999999998</v>
      </c>
      <c r="G48" s="17">
        <f t="shared" si="7"/>
        <v>64.849936</v>
      </c>
      <c r="H48" s="17">
        <f t="shared" si="7"/>
        <v>1149.9205320000001</v>
      </c>
      <c r="I48" s="17">
        <f t="shared" si="7"/>
        <v>195.93499900000006</v>
      </c>
      <c r="J48" s="17">
        <f t="shared" si="7"/>
        <v>33.986737763958459</v>
      </c>
      <c r="K48" s="17">
        <f t="shared" si="7"/>
        <v>10408.314608999997</v>
      </c>
      <c r="L48" s="17">
        <f t="shared" si="7"/>
        <v>800.09162400000002</v>
      </c>
      <c r="M48" s="17">
        <f t="shared" si="7"/>
        <v>13.304485000000003</v>
      </c>
      <c r="N48" s="19">
        <f t="shared" si="7"/>
        <v>2426.1846089999999</v>
      </c>
      <c r="O48" s="16">
        <f t="shared" si="7"/>
        <v>2108.8404752029146</v>
      </c>
      <c r="P48" s="17">
        <f t="shared" si="7"/>
        <v>2642.5338922029155</v>
      </c>
      <c r="Q48" s="17">
        <f>SUM(Q49:Q54)</f>
        <v>3185.3442122029146</v>
      </c>
      <c r="R48" s="19">
        <f t="shared" si="7"/>
        <v>190.25178285503375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69.228924000000006</v>
      </c>
      <c r="G51" s="23">
        <v>64.821291000000002</v>
      </c>
      <c r="H51" s="23">
        <v>1149.477261</v>
      </c>
      <c r="I51" s="23">
        <v>195.82597400000006</v>
      </c>
      <c r="J51" s="23">
        <v>31.402471999999992</v>
      </c>
      <c r="K51" s="23">
        <v>10407.903251999998</v>
      </c>
      <c r="L51" s="23">
        <v>799.73761300000001</v>
      </c>
      <c r="M51" s="23">
        <v>11.511765000000004</v>
      </c>
      <c r="N51" s="24">
        <v>2399.8772610000001</v>
      </c>
      <c r="O51" s="22">
        <v>2082.6643910000003</v>
      </c>
      <c r="P51" s="23">
        <v>2616.3578080000011</v>
      </c>
      <c r="Q51" s="23">
        <v>3159.1681280000003</v>
      </c>
      <c r="R51" s="24">
        <v>187.77099699999997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1.8749690000000001</v>
      </c>
      <c r="G52" s="23">
        <v>3.9950000000000003E-3</v>
      </c>
      <c r="H52" s="23">
        <v>3.0846000000000002E-2</v>
      </c>
      <c r="I52" s="23">
        <v>1.3522999999999997E-2</v>
      </c>
      <c r="J52" s="23">
        <v>1.5737029999999999</v>
      </c>
      <c r="K52" s="23">
        <v>8.4389999999999986E-3</v>
      </c>
      <c r="L52" s="23">
        <v>2.4572000000000004E-2</v>
      </c>
      <c r="M52" s="23">
        <v>0.17204100000000003</v>
      </c>
      <c r="N52" s="24">
        <v>6.3275999999999985E-2</v>
      </c>
      <c r="O52" s="22">
        <v>4.0258680000000009</v>
      </c>
      <c r="P52" s="23">
        <v>4.0258680000000009</v>
      </c>
      <c r="Q52" s="23">
        <v>4.0258680000000009</v>
      </c>
      <c r="R52" s="24">
        <v>0.38002699999999995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0.40542299999999981</v>
      </c>
      <c r="G53" s="23">
        <v>2.4650000000000012E-2</v>
      </c>
      <c r="H53" s="23">
        <v>0.41242499999999999</v>
      </c>
      <c r="I53" s="23">
        <v>9.5501999999999962E-2</v>
      </c>
      <c r="J53" s="23">
        <v>1.01056276395847</v>
      </c>
      <c r="K53" s="23">
        <v>0.40291799999999983</v>
      </c>
      <c r="L53" s="23">
        <v>0.32943900000000004</v>
      </c>
      <c r="M53" s="23">
        <v>1.620679</v>
      </c>
      <c r="N53" s="24">
        <v>26.244071999999999</v>
      </c>
      <c r="O53" s="22">
        <v>22.15021620291429</v>
      </c>
      <c r="P53" s="23">
        <v>22.15021620291429</v>
      </c>
      <c r="Q53" s="23">
        <v>22.15021620291429</v>
      </c>
      <c r="R53" s="24">
        <v>2.1007588550337637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87.570078999999993</v>
      </c>
      <c r="G56" s="17">
        <f t="shared" si="8"/>
        <v>1144.4633109999997</v>
      </c>
      <c r="H56" s="17">
        <f t="shared" si="8"/>
        <v>2129.97174</v>
      </c>
      <c r="I56" s="17">
        <f t="shared" si="8"/>
        <v>799.68350899999996</v>
      </c>
      <c r="J56" s="17">
        <f t="shared" si="8"/>
        <v>134.242627</v>
      </c>
      <c r="K56" s="17">
        <f t="shared" si="8"/>
        <v>354.42312699999997</v>
      </c>
      <c r="L56" s="17">
        <f t="shared" si="8"/>
        <v>4141.7029760000005</v>
      </c>
      <c r="M56" s="17">
        <f t="shared" si="8"/>
        <v>63.679816000000002</v>
      </c>
      <c r="N56" s="19">
        <f t="shared" si="8"/>
        <v>46760.015001999993</v>
      </c>
      <c r="O56" s="16">
        <f t="shared" si="8"/>
        <v>51106.545087999999</v>
      </c>
      <c r="P56" s="17">
        <f t="shared" si="8"/>
        <v>52596.845747000007</v>
      </c>
      <c r="Q56" s="17">
        <f>SUM(Q57:Q61)</f>
        <v>55476.834354000013</v>
      </c>
      <c r="R56" s="19">
        <f t="shared" si="8"/>
        <v>5630.7050030000009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75.774809999999988</v>
      </c>
      <c r="G58" s="23">
        <v>337.41709500000002</v>
      </c>
      <c r="H58" s="23">
        <v>702.12075899999991</v>
      </c>
      <c r="I58" s="23">
        <v>427.20063399999998</v>
      </c>
      <c r="J58" s="23">
        <v>99.477545000000006</v>
      </c>
      <c r="K58" s="23">
        <v>230.26216400000001</v>
      </c>
      <c r="L58" s="23">
        <v>2465.5300840000009</v>
      </c>
      <c r="M58" s="23">
        <v>32.639588000000003</v>
      </c>
      <c r="N58" s="24">
        <v>14974.810321999996</v>
      </c>
      <c r="O58" s="22">
        <v>8907.6536670000005</v>
      </c>
      <c r="P58" s="23">
        <v>9272.3063689999999</v>
      </c>
      <c r="Q58" s="23">
        <v>9900.9990720000005</v>
      </c>
      <c r="R58" s="24">
        <v>1322.4805980000006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11.795268999999998</v>
      </c>
      <c r="G61" s="23">
        <v>807.04621599999973</v>
      </c>
      <c r="H61" s="23">
        <v>1427.850981</v>
      </c>
      <c r="I61" s="23">
        <v>372.48287499999992</v>
      </c>
      <c r="J61" s="23">
        <v>34.765081999999985</v>
      </c>
      <c r="K61" s="23">
        <v>124.16096299999995</v>
      </c>
      <c r="L61" s="23">
        <v>1676.1728919999994</v>
      </c>
      <c r="M61" s="23">
        <v>31.040227999999995</v>
      </c>
      <c r="N61" s="24">
        <v>31785.204679999999</v>
      </c>
      <c r="O61" s="22">
        <v>42198.891421</v>
      </c>
      <c r="P61" s="23">
        <v>43324.539378000009</v>
      </c>
      <c r="Q61" s="23">
        <v>45575.835282000015</v>
      </c>
      <c r="R61" s="24">
        <v>4308.2244049999999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4.2673749999999995</v>
      </c>
      <c r="G63" s="17">
        <f t="shared" si="9"/>
        <v>15.669574999999995</v>
      </c>
      <c r="H63" s="17">
        <f t="shared" si="9"/>
        <v>30.691394000000003</v>
      </c>
      <c r="I63" s="17">
        <f t="shared" si="9"/>
        <v>12.605067999999999</v>
      </c>
      <c r="J63" s="17">
        <f t="shared" si="9"/>
        <v>4.3222950000000004</v>
      </c>
      <c r="K63" s="17">
        <f t="shared" si="9"/>
        <v>219.49416899999997</v>
      </c>
      <c r="L63" s="17">
        <f t="shared" si="9"/>
        <v>45.087384999999998</v>
      </c>
      <c r="M63" s="17">
        <f t="shared" si="9"/>
        <v>6.715992</v>
      </c>
      <c r="N63" s="19">
        <f t="shared" si="9"/>
        <v>1659.3695400000001</v>
      </c>
      <c r="O63" s="16">
        <f t="shared" si="9"/>
        <v>701.08814500000017</v>
      </c>
      <c r="P63" s="17">
        <f t="shared" si="9"/>
        <v>714.26873900000021</v>
      </c>
      <c r="Q63" s="17">
        <f>SUM(Q64:Q68)</f>
        <v>730.36434300000019</v>
      </c>
      <c r="R63" s="19">
        <f t="shared" si="9"/>
        <v>458.41346500000003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3.1739949999999992</v>
      </c>
      <c r="G65" s="23">
        <v>15.487341999999995</v>
      </c>
      <c r="H65" s="23">
        <v>27.046807000000001</v>
      </c>
      <c r="I65" s="23">
        <v>7.1381890000000006</v>
      </c>
      <c r="J65" s="23">
        <v>2.3177720000000002</v>
      </c>
      <c r="K65" s="23">
        <v>219.31193599999997</v>
      </c>
      <c r="L65" s="23">
        <v>42.353939999999994</v>
      </c>
      <c r="M65" s="23">
        <v>2.706948000000001</v>
      </c>
      <c r="N65" s="24">
        <v>602.43963700000006</v>
      </c>
      <c r="O65" s="22">
        <v>154.40026399999999</v>
      </c>
      <c r="P65" s="23">
        <v>167.58085800000001</v>
      </c>
      <c r="Q65" s="23">
        <v>183.67646199999999</v>
      </c>
      <c r="R65" s="24">
        <v>31.996914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1.09338</v>
      </c>
      <c r="G67" s="23">
        <v>0.18223300000000003</v>
      </c>
      <c r="H67" s="23">
        <v>3.6445870000000005</v>
      </c>
      <c r="I67" s="23">
        <v>5.4668789999999996</v>
      </c>
      <c r="J67" s="23">
        <v>2.0045229999999998</v>
      </c>
      <c r="K67" s="23">
        <v>0.18223300000000003</v>
      </c>
      <c r="L67" s="23">
        <v>2.733445000000001</v>
      </c>
      <c r="M67" s="23">
        <v>4.0090439999999994</v>
      </c>
      <c r="N67" s="24">
        <v>1056.9299030000002</v>
      </c>
      <c r="O67" s="22">
        <v>546.68788100000017</v>
      </c>
      <c r="P67" s="23">
        <v>546.68788100000017</v>
      </c>
      <c r="Q67" s="23">
        <v>546.68788100000017</v>
      </c>
      <c r="R67" s="24">
        <v>426.41655100000003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163.34676999999999</v>
      </c>
      <c r="G70" s="27">
        <f t="shared" si="10"/>
        <v>1224.9828219999997</v>
      </c>
      <c r="H70" s="27">
        <f t="shared" si="10"/>
        <v>3310.583666</v>
      </c>
      <c r="I70" s="27">
        <f t="shared" si="10"/>
        <v>1008.223576</v>
      </c>
      <c r="J70" s="27">
        <f t="shared" si="10"/>
        <v>172.55165976395847</v>
      </c>
      <c r="K70" s="27">
        <f t="shared" si="10"/>
        <v>10982.231904999997</v>
      </c>
      <c r="L70" s="27">
        <f t="shared" si="10"/>
        <v>4986.881985</v>
      </c>
      <c r="M70" s="27">
        <f t="shared" si="10"/>
        <v>83.700293000000002</v>
      </c>
      <c r="N70" s="28">
        <f t="shared" si="10"/>
        <v>50845.569150999989</v>
      </c>
      <c r="O70" s="26">
        <f t="shared" si="10"/>
        <v>53916.473708202917</v>
      </c>
      <c r="P70" s="27">
        <f t="shared" si="10"/>
        <v>55953.648378202925</v>
      </c>
      <c r="Q70" s="27">
        <f t="shared" si="10"/>
        <v>59392.54290920293</v>
      </c>
      <c r="R70" s="28">
        <f t="shared" si="10"/>
        <v>6279.3702508550341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474.53549001161582</v>
      </c>
      <c r="G75" s="17">
        <f t="shared" si="12"/>
        <v>690.29888960928463</v>
      </c>
      <c r="H75" s="17">
        <f t="shared" si="12"/>
        <v>2438.4698604761766</v>
      </c>
      <c r="I75" s="17">
        <f t="shared" si="12"/>
        <v>1235.57509143881</v>
      </c>
      <c r="J75" s="17">
        <f t="shared" si="12"/>
        <v>128.90433928889851</v>
      </c>
      <c r="K75" s="17">
        <f t="shared" si="12"/>
        <v>14668.969659918175</v>
      </c>
      <c r="L75" s="17">
        <f t="shared" si="12"/>
        <v>2601.8085233006527</v>
      </c>
      <c r="M75" s="17">
        <f t="shared" si="12"/>
        <v>260.75419861011198</v>
      </c>
      <c r="N75" s="19">
        <f t="shared" si="12"/>
        <v>31316.169457347914</v>
      </c>
      <c r="O75" s="16">
        <f t="shared" si="12"/>
        <v>9490.9218374164921</v>
      </c>
      <c r="P75" s="17">
        <f t="shared" si="12"/>
        <v>10290.042540356011</v>
      </c>
      <c r="Q75" s="17">
        <f>SUM(Q76:Q81)</f>
        <v>11153.336891181561</v>
      </c>
      <c r="R75" s="19">
        <f t="shared" si="12"/>
        <v>2324.7858801661787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372.87149755207957</v>
      </c>
      <c r="G77" s="39">
        <v>71.231117867339805</v>
      </c>
      <c r="H77" s="39">
        <v>326.11326716975913</v>
      </c>
      <c r="I77" s="39">
        <v>736.03548752636493</v>
      </c>
      <c r="J77" s="39">
        <v>58.595695645418616</v>
      </c>
      <c r="K77" s="39">
        <v>3178.3222077927594</v>
      </c>
      <c r="L77" s="39">
        <v>709.7225572220035</v>
      </c>
      <c r="M77" s="39">
        <v>218.91821926694993</v>
      </c>
      <c r="N77" s="40">
        <v>6429.0348419575867</v>
      </c>
      <c r="O77" s="38">
        <v>1362.2374313633204</v>
      </c>
      <c r="P77" s="39">
        <v>1613.612539782474</v>
      </c>
      <c r="Q77" s="39">
        <v>1832.469051529916</v>
      </c>
      <c r="R77" s="40">
        <v>94.88696759554216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75.493461770085489</v>
      </c>
      <c r="G78" s="39">
        <v>617.52910576759496</v>
      </c>
      <c r="H78" s="39">
        <v>2020.9090152268559</v>
      </c>
      <c r="I78" s="39">
        <v>471.84517699736227</v>
      </c>
      <c r="J78" s="39">
        <v>47.676733222996006</v>
      </c>
      <c r="K78" s="39">
        <v>10390.8969359576</v>
      </c>
      <c r="L78" s="39">
        <v>1819.1851945581407</v>
      </c>
      <c r="M78" s="39">
        <v>27.893229205108835</v>
      </c>
      <c r="N78" s="40">
        <v>24477.387448236721</v>
      </c>
      <c r="O78" s="38">
        <v>7751.0187661499212</v>
      </c>
      <c r="P78" s="39">
        <v>8281.214001670287</v>
      </c>
      <c r="Q78" s="39">
        <v>8925.1443897483969</v>
      </c>
      <c r="R78" s="40">
        <v>2092.6924658238459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21.874284687950791</v>
      </c>
      <c r="G79" s="39">
        <v>0.92110181425992033</v>
      </c>
      <c r="H79" s="39">
        <v>59.240966078061106</v>
      </c>
      <c r="I79" s="39">
        <v>17.92911271478253</v>
      </c>
      <c r="J79" s="39">
        <v>16.678423417483899</v>
      </c>
      <c r="K79" s="39">
        <v>732.64813416631512</v>
      </c>
      <c r="L79" s="39">
        <v>47.151206719308568</v>
      </c>
      <c r="M79" s="39">
        <v>2.3272471320532135</v>
      </c>
      <c r="N79" s="40">
        <v>106.80954907796271</v>
      </c>
      <c r="O79" s="38">
        <v>168.20132285460704</v>
      </c>
      <c r="P79" s="39">
        <v>179.92221685460703</v>
      </c>
      <c r="Q79" s="39">
        <v>180.429667854607</v>
      </c>
      <c r="R79" s="40">
        <v>68.248650745290732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4.2962460015000001</v>
      </c>
      <c r="G80" s="39">
        <v>0.61756416008999981</v>
      </c>
      <c r="H80" s="39">
        <v>32.206612001499998</v>
      </c>
      <c r="I80" s="39">
        <v>9.7653142002999971</v>
      </c>
      <c r="J80" s="39">
        <v>5.9534870029999976</v>
      </c>
      <c r="K80" s="39">
        <v>367.10238200149996</v>
      </c>
      <c r="L80" s="39">
        <v>25.749564801200005</v>
      </c>
      <c r="M80" s="39">
        <v>11.615503005999997</v>
      </c>
      <c r="N80" s="40">
        <v>302.93761807564272</v>
      </c>
      <c r="O80" s="38">
        <v>209.46431704864284</v>
      </c>
      <c r="P80" s="39">
        <v>215.29378204864281</v>
      </c>
      <c r="Q80" s="39">
        <v>215.29378204864281</v>
      </c>
      <c r="R80" s="40">
        <v>68.957796001500014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4.2694580401999991</v>
      </c>
      <c r="G83" s="17">
        <f t="shared" si="13"/>
        <v>1.2762900426400001</v>
      </c>
      <c r="H83" s="17">
        <f t="shared" si="13"/>
        <v>2.7121862673256003</v>
      </c>
      <c r="I83" s="17">
        <f t="shared" si="13"/>
        <v>5.6472685009825598</v>
      </c>
      <c r="J83" s="17">
        <f t="shared" si="13"/>
        <v>0.44637322538921342</v>
      </c>
      <c r="K83" s="17">
        <f t="shared" si="13"/>
        <v>271.1955501521856</v>
      </c>
      <c r="L83" s="17">
        <f t="shared" si="13"/>
        <v>4.8500702918399998</v>
      </c>
      <c r="M83" s="17">
        <f t="shared" si="13"/>
        <v>2.1942571152719998</v>
      </c>
      <c r="N83" s="19">
        <f t="shared" si="13"/>
        <v>93.376755065839987</v>
      </c>
      <c r="O83" s="16">
        <f t="shared" si="13"/>
        <v>99.808364784000005</v>
      </c>
      <c r="P83" s="17">
        <f t="shared" si="13"/>
        <v>136.20199217599998</v>
      </c>
      <c r="Q83" s="17">
        <f>SUM(Q84:Q86)</f>
        <v>171.51143275199999</v>
      </c>
      <c r="R83" s="19">
        <f t="shared" si="13"/>
        <v>43.688678227503999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3.4329999999999998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4.2694580401999991</v>
      </c>
      <c r="G86" s="39">
        <v>1.2762900426400001</v>
      </c>
      <c r="H86" s="39">
        <v>2.7121862673256003</v>
      </c>
      <c r="I86" s="39">
        <v>5.6472685009825598</v>
      </c>
      <c r="J86" s="39">
        <v>0.44637322538921342</v>
      </c>
      <c r="K86" s="39">
        <v>271.1955501521856</v>
      </c>
      <c r="L86" s="39">
        <v>4.8500702918399998</v>
      </c>
      <c r="M86" s="39">
        <v>2.1942571152719998</v>
      </c>
      <c r="N86" s="40">
        <v>93.376755065839987</v>
      </c>
      <c r="O86" s="38">
        <v>99.808364784000005</v>
      </c>
      <c r="P86" s="39">
        <v>136.20199217599998</v>
      </c>
      <c r="Q86" s="39">
        <v>168.078432752</v>
      </c>
      <c r="R86" s="40">
        <v>43.688678227503999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548.65399105704853</v>
      </c>
      <c r="G88" s="17">
        <f t="shared" si="14"/>
        <v>307.90153828498205</v>
      </c>
      <c r="H88" s="17">
        <f t="shared" si="14"/>
        <v>2375.7437469092652</v>
      </c>
      <c r="I88" s="17">
        <f t="shared" si="14"/>
        <v>589.16427425427548</v>
      </c>
      <c r="J88" s="17">
        <f t="shared" si="14"/>
        <v>484.20930969432914</v>
      </c>
      <c r="K88" s="17">
        <f t="shared" si="14"/>
        <v>2632.9938384649859</v>
      </c>
      <c r="L88" s="17">
        <f t="shared" si="14"/>
        <v>9343.8868433088737</v>
      </c>
      <c r="M88" s="17">
        <f t="shared" si="14"/>
        <v>184.79783029306219</v>
      </c>
      <c r="N88" s="19">
        <f t="shared" si="14"/>
        <v>8295.0148543719733</v>
      </c>
      <c r="O88" s="16">
        <f t="shared" si="14"/>
        <v>1011.3247026460018</v>
      </c>
      <c r="P88" s="17">
        <f t="shared" si="14"/>
        <v>2238.0116379211668</v>
      </c>
      <c r="Q88" s="17">
        <f>SUM(Q89:Q114)</f>
        <v>4312.3706611388188</v>
      </c>
      <c r="R88" s="19">
        <f t="shared" si="14"/>
        <v>271.53489863810893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39"/>
      <c r="I90" s="39"/>
      <c r="J90" s="39">
        <v>2.4568986444711998E-3</v>
      </c>
      <c r="K90" s="39"/>
      <c r="L90" s="39"/>
      <c r="M90" s="39"/>
      <c r="N90" s="40"/>
      <c r="O90" s="38">
        <v>6.3062536626566574</v>
      </c>
      <c r="P90" s="39">
        <v>6.3062536626566574</v>
      </c>
      <c r="Q90" s="39">
        <v>6.3062536626566574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340.48432400000002</v>
      </c>
      <c r="G91" s="39">
        <v>158.89379499999998</v>
      </c>
      <c r="H91" s="39">
        <v>1248.4552060000001</v>
      </c>
      <c r="I91" s="39"/>
      <c r="J91" s="39"/>
      <c r="K91" s="39">
        <v>567.48810000000003</v>
      </c>
      <c r="L91" s="39">
        <v>8171.7654239999993</v>
      </c>
      <c r="M91" s="39"/>
      <c r="N91" s="40">
        <v>5674.8321349999997</v>
      </c>
      <c r="O91" s="38">
        <v>102.14362900000002</v>
      </c>
      <c r="P91" s="39">
        <v>680.98998700000016</v>
      </c>
      <c r="Q91" s="39">
        <v>2269.9295179999999</v>
      </c>
      <c r="R91" s="40">
        <v>2.2798749999999997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178.57176100000004</v>
      </c>
      <c r="G99" s="39">
        <v>124.7818</v>
      </c>
      <c r="H99" s="39">
        <v>1078.529763</v>
      </c>
      <c r="I99" s="39">
        <v>557.01283899999999</v>
      </c>
      <c r="J99" s="39">
        <v>469.63827899999995</v>
      </c>
      <c r="K99" s="39">
        <v>477.82964599999997</v>
      </c>
      <c r="L99" s="39">
        <v>1119.486594</v>
      </c>
      <c r="M99" s="39">
        <v>158.912488</v>
      </c>
      <c r="N99" s="40">
        <v>2446.4877660000002</v>
      </c>
      <c r="O99" s="38">
        <v>338.57642900000002</v>
      </c>
      <c r="P99" s="39">
        <v>755.285887</v>
      </c>
      <c r="Q99" s="39">
        <v>846.44108199999994</v>
      </c>
      <c r="R99" s="40">
        <v>10.157296000000001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21.911903000000002</v>
      </c>
      <c r="G107" s="39">
        <v>21.911903000000002</v>
      </c>
      <c r="H107" s="39">
        <v>43.841420999999997</v>
      </c>
      <c r="I107" s="39">
        <v>21.911903000000002</v>
      </c>
      <c r="J107" s="39">
        <v>10.234319999999999</v>
      </c>
      <c r="K107" s="39">
        <v>1095.947435</v>
      </c>
      <c r="L107" s="39">
        <v>43.841420999999997</v>
      </c>
      <c r="M107" s="39">
        <v>21.911903000000002</v>
      </c>
      <c r="N107" s="40">
        <v>4.3859040000000018</v>
      </c>
      <c r="O107" s="38">
        <v>422.86396299999996</v>
      </c>
      <c r="P107" s="39">
        <v>628.73870799999997</v>
      </c>
      <c r="Q107" s="39">
        <v>975.63774800000022</v>
      </c>
      <c r="R107" s="40">
        <v>198.02441599999997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39"/>
      <c r="I108" s="39"/>
      <c r="J108" s="39">
        <v>3.5839210000000006</v>
      </c>
      <c r="K108" s="39"/>
      <c r="L108" s="39"/>
      <c r="M108" s="39"/>
      <c r="N108" s="40"/>
      <c r="O108" s="38">
        <v>7.1679920000000008</v>
      </c>
      <c r="P108" s="39">
        <v>7.1679920000000008</v>
      </c>
      <c r="Q108" s="39">
        <v>7.1679920000000008</v>
      </c>
      <c r="R108" s="40">
        <v>0.286717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39"/>
      <c r="I109" s="39"/>
      <c r="J109" s="39">
        <v>8.3449601157246894E-2</v>
      </c>
      <c r="K109" s="39"/>
      <c r="L109" s="39"/>
      <c r="M109" s="39"/>
      <c r="N109" s="40"/>
      <c r="O109" s="38">
        <v>0.1669032015454785</v>
      </c>
      <c r="P109" s="39">
        <v>0.1669032015454785</v>
      </c>
      <c r="Q109" s="39">
        <v>0.1669032015454785</v>
      </c>
      <c r="R109" s="40">
        <v>6.5517087100000005E-3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102.2</v>
      </c>
      <c r="P110" s="39">
        <v>116.8</v>
      </c>
      <c r="Q110" s="39">
        <v>146</v>
      </c>
      <c r="R110" s="40">
        <v>57.231999999999999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7.6860030570483904</v>
      </c>
      <c r="G114" s="39">
        <v>2.3140402849820956</v>
      </c>
      <c r="H114" s="39">
        <v>4.9173569092651839</v>
      </c>
      <c r="I114" s="39">
        <v>10.239532254275451</v>
      </c>
      <c r="J114" s="39">
        <v>0.66688319452744449</v>
      </c>
      <c r="K114" s="39">
        <v>491.72865746498633</v>
      </c>
      <c r="L114" s="39">
        <v>8.7934043088745124</v>
      </c>
      <c r="M114" s="39">
        <v>3.9734392930621865</v>
      </c>
      <c r="N114" s="40">
        <v>169.30904937197388</v>
      </c>
      <c r="O114" s="38">
        <v>31.899532781799774</v>
      </c>
      <c r="P114" s="39">
        <v>42.555907056963918</v>
      </c>
      <c r="Q114" s="39">
        <v>60.72116427461728</v>
      </c>
      <c r="R114" s="40">
        <v>3.5480429293989242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1027.4589391088643</v>
      </c>
      <c r="G116" s="42">
        <f t="shared" si="15"/>
        <v>999.47671793690665</v>
      </c>
      <c r="H116" s="42">
        <f t="shared" si="15"/>
        <v>4816.9257936527674</v>
      </c>
      <c r="I116" s="42">
        <f t="shared" si="15"/>
        <v>1830.3866341940679</v>
      </c>
      <c r="J116" s="42">
        <f t="shared" si="15"/>
        <v>613.56002220861683</v>
      </c>
      <c r="K116" s="42">
        <f t="shared" si="15"/>
        <v>17573.159048535348</v>
      </c>
      <c r="L116" s="42">
        <f t="shared" si="15"/>
        <v>11950.545436901368</v>
      </c>
      <c r="M116" s="42">
        <f t="shared" si="15"/>
        <v>447.7462860184462</v>
      </c>
      <c r="N116" s="43">
        <f t="shared" si="15"/>
        <v>39704.561066785725</v>
      </c>
      <c r="O116" s="41">
        <f t="shared" si="15"/>
        <v>10602.054904846495</v>
      </c>
      <c r="P116" s="42">
        <f t="shared" si="15"/>
        <v>12664.256170453178</v>
      </c>
      <c r="Q116" s="42">
        <f t="shared" si="15"/>
        <v>15637.218985072381</v>
      </c>
      <c r="R116" s="43">
        <f t="shared" si="15"/>
        <v>2640.0094570317915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9.1616997610000001E-2</v>
      </c>
      <c r="G121" s="17">
        <f t="shared" si="17"/>
        <v>0.32065949163500002</v>
      </c>
      <c r="H121" s="17">
        <f t="shared" si="17"/>
        <v>1.6032974581750001</v>
      </c>
      <c r="I121" s="17">
        <f t="shared" si="17"/>
        <v>0.68712748207499996</v>
      </c>
      <c r="J121" s="17">
        <f t="shared" si="17"/>
        <v>0.36646799044</v>
      </c>
      <c r="K121" s="17">
        <f t="shared" si="17"/>
        <v>3.0233609211300001</v>
      </c>
      <c r="L121" s="17">
        <f t="shared" si="17"/>
        <v>1.5574889593700001</v>
      </c>
      <c r="M121" s="17">
        <f t="shared" si="17"/>
        <v>9.1616997610000001E-2</v>
      </c>
      <c r="N121" s="19">
        <f t="shared" si="17"/>
        <v>0.59551048446499999</v>
      </c>
      <c r="O121" s="16">
        <f t="shared" si="17"/>
        <v>182.5581224</v>
      </c>
      <c r="P121" s="17">
        <f t="shared" si="17"/>
        <v>418.47507591999999</v>
      </c>
      <c r="Q121" s="17">
        <f>SUM(Q122:Q126)</f>
        <v>532.52888727999994</v>
      </c>
      <c r="R121" s="19">
        <f t="shared" si="17"/>
        <v>0.28302112000000001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9.1616997610000001E-2</v>
      </c>
      <c r="G123" s="102">
        <v>0.32065949163500002</v>
      </c>
      <c r="H123" s="102">
        <v>1.6032974581750001</v>
      </c>
      <c r="I123" s="102">
        <v>0.68712748207499996</v>
      </c>
      <c r="J123" s="102">
        <v>0.36646799044</v>
      </c>
      <c r="K123" s="102">
        <v>3.0233609211300001</v>
      </c>
      <c r="L123" s="102">
        <v>1.5574889593700001</v>
      </c>
      <c r="M123" s="102">
        <v>9.1616997610000001E-2</v>
      </c>
      <c r="N123" s="103">
        <v>0.59551048446499999</v>
      </c>
      <c r="O123" s="38">
        <v>182.5581224</v>
      </c>
      <c r="P123" s="39">
        <v>418.47507591999999</v>
      </c>
      <c r="Q123" s="39">
        <v>532.52888727999994</v>
      </c>
      <c r="R123" s="40">
        <v>0.28302112000000001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124.17467208920108</v>
      </c>
      <c r="G128" s="17">
        <f t="shared" si="18"/>
        <v>1859.8446235437202</v>
      </c>
      <c r="H128" s="17">
        <f t="shared" si="18"/>
        <v>2403.1790456007552</v>
      </c>
      <c r="I128" s="17">
        <f t="shared" si="18"/>
        <v>1781.4781705906198</v>
      </c>
      <c r="J128" s="17">
        <f t="shared" si="18"/>
        <v>1138.0344282443559</v>
      </c>
      <c r="K128" s="17">
        <f t="shared" si="18"/>
        <v>6058.3869971077111</v>
      </c>
      <c r="L128" s="17">
        <f t="shared" si="18"/>
        <v>39944.570094296505</v>
      </c>
      <c r="M128" s="17">
        <f t="shared" si="18"/>
        <v>119.624</v>
      </c>
      <c r="N128" s="19">
        <f t="shared" si="18"/>
        <v>33606.1436679213</v>
      </c>
      <c r="O128" s="16">
        <f t="shared" si="18"/>
        <v>1293.3712508401509</v>
      </c>
      <c r="P128" s="17">
        <f t="shared" si="18"/>
        <v>1772.728261708744</v>
      </c>
      <c r="Q128" s="17">
        <f>SUM(Q129:Q138)</f>
        <v>3436.4807017459298</v>
      </c>
      <c r="R128" s="19">
        <f t="shared" si="18"/>
        <v>28.607986872832548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167.11604602</v>
      </c>
      <c r="P129" s="39">
        <v>397.19950509999995</v>
      </c>
      <c r="Q129" s="39">
        <v>922.45931935999999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2.34545</v>
      </c>
      <c r="I130" s="39"/>
      <c r="J130" s="39"/>
      <c r="K130" s="39"/>
      <c r="L130" s="39"/>
      <c r="M130" s="39"/>
      <c r="N130" s="40">
        <v>4.7293500000000002</v>
      </c>
      <c r="O130" s="38">
        <v>1.5764499999999999</v>
      </c>
      <c r="P130" s="39">
        <v>3.1528999999999998</v>
      </c>
      <c r="Q130" s="39">
        <v>13.7651</v>
      </c>
      <c r="R130" s="40">
        <v>3.7834800000000002E-2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0.26915</v>
      </c>
      <c r="G131" s="39"/>
      <c r="H131" s="39">
        <v>18.033049999999999</v>
      </c>
      <c r="I131" s="39">
        <v>0.46139999999999998</v>
      </c>
      <c r="J131" s="39">
        <v>7.6899999999999996E-2</v>
      </c>
      <c r="K131" s="39">
        <v>6.7671999999999999</v>
      </c>
      <c r="L131" s="39">
        <v>0.5383</v>
      </c>
      <c r="M131" s="39"/>
      <c r="N131" s="40">
        <v>32.528700000000001</v>
      </c>
      <c r="O131" s="38">
        <v>5.5368000000000004</v>
      </c>
      <c r="P131" s="39">
        <v>5.8444000000000003</v>
      </c>
      <c r="Q131" s="39">
        <v>26.338249999999999</v>
      </c>
      <c r="R131" s="40">
        <v>0.13288320000000001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2.3340000000000001</v>
      </c>
      <c r="G134" s="39">
        <v>3.0379999999999998</v>
      </c>
      <c r="H134" s="39">
        <v>62.006</v>
      </c>
      <c r="I134" s="39">
        <v>10.444000000000001</v>
      </c>
      <c r="J134" s="39">
        <v>3.613</v>
      </c>
      <c r="K134" s="39">
        <v>30.722999999999999</v>
      </c>
      <c r="L134" s="39">
        <v>10.523999999999999</v>
      </c>
      <c r="M134" s="39">
        <v>12.204000000000001</v>
      </c>
      <c r="N134" s="40">
        <v>59.817</v>
      </c>
      <c r="O134" s="38">
        <v>26.435244000000001</v>
      </c>
      <c r="P134" s="39">
        <v>26.435244000000001</v>
      </c>
      <c r="Q134" s="39">
        <v>76.175730000000001</v>
      </c>
      <c r="R134" s="40">
        <v>26.435244000000001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110.84152208920108</v>
      </c>
      <c r="G135" s="39">
        <v>1642.0966235437202</v>
      </c>
      <c r="H135" s="39">
        <v>1436.8345456007551</v>
      </c>
      <c r="I135" s="39">
        <v>273.68277059062001</v>
      </c>
      <c r="J135" s="39">
        <v>1039.9945282443559</v>
      </c>
      <c r="K135" s="39">
        <v>5610.4967971077103</v>
      </c>
      <c r="L135" s="39">
        <v>20526.207794296501</v>
      </c>
      <c r="M135" s="39"/>
      <c r="N135" s="40">
        <v>31473.518617921298</v>
      </c>
      <c r="O135" s="38">
        <v>287.36690912015092</v>
      </c>
      <c r="P135" s="39">
        <v>328.41932470874394</v>
      </c>
      <c r="Q135" s="39">
        <v>410.52415588593004</v>
      </c>
      <c r="R135" s="40">
        <v>1.0345208728325435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0.03</v>
      </c>
      <c r="G136" s="39">
        <v>0.01</v>
      </c>
      <c r="H136" s="39">
        <v>0.26</v>
      </c>
      <c r="I136" s="39">
        <v>0.79</v>
      </c>
      <c r="J136" s="39">
        <v>0.05</v>
      </c>
      <c r="K136" s="39">
        <v>0.1</v>
      </c>
      <c r="L136" s="39">
        <v>0.3</v>
      </c>
      <c r="M136" s="39"/>
      <c r="N136" s="40">
        <v>1.45</v>
      </c>
      <c r="O136" s="38">
        <v>236.21980169999998</v>
      </c>
      <c r="P136" s="39">
        <v>300.27688790000002</v>
      </c>
      <c r="Q136" s="39">
        <v>492.91814649999992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10.7</v>
      </c>
      <c r="G137" s="39">
        <v>214.7</v>
      </c>
      <c r="H137" s="39">
        <v>883.7</v>
      </c>
      <c r="I137" s="39">
        <v>1496.1</v>
      </c>
      <c r="J137" s="39">
        <v>94.3</v>
      </c>
      <c r="K137" s="39">
        <v>410.3</v>
      </c>
      <c r="L137" s="39">
        <v>19407</v>
      </c>
      <c r="M137" s="39">
        <v>107.42</v>
      </c>
      <c r="N137" s="40">
        <v>2034.1</v>
      </c>
      <c r="O137" s="38">
        <v>569.12</v>
      </c>
      <c r="P137" s="39">
        <v>711.4</v>
      </c>
      <c r="Q137" s="39">
        <v>1494.3</v>
      </c>
      <c r="R137" s="40">
        <v>0.96750400000000003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1173.7084850017998</v>
      </c>
      <c r="G140" s="17">
        <f t="shared" si="19"/>
        <v>280.13737100030005</v>
      </c>
      <c r="H140" s="17">
        <f t="shared" si="19"/>
        <v>5462.1523749999997</v>
      </c>
      <c r="I140" s="17">
        <f t="shared" si="19"/>
        <v>9861.6818149999999</v>
      </c>
      <c r="J140" s="17">
        <f t="shared" si="19"/>
        <v>307.2900535</v>
      </c>
      <c r="K140" s="17">
        <f t="shared" si="19"/>
        <v>233.14178000000001</v>
      </c>
      <c r="L140" s="17">
        <f t="shared" si="19"/>
        <v>5040.3556390065996</v>
      </c>
      <c r="M140" s="17">
        <f t="shared" si="19"/>
        <v>0</v>
      </c>
      <c r="N140" s="19">
        <f t="shared" si="19"/>
        <v>6064.0045500002998</v>
      </c>
      <c r="O140" s="16">
        <f t="shared" si="19"/>
        <v>874.254440690048</v>
      </c>
      <c r="P140" s="17">
        <f t="shared" si="19"/>
        <v>1785.7374400000958</v>
      </c>
      <c r="Q140" s="17">
        <f>SUM(Q141:Q149)</f>
        <v>2982.6609150001195</v>
      </c>
      <c r="R140" s="19">
        <f t="shared" si="19"/>
        <v>37.334884631000001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423.64210100000003</v>
      </c>
      <c r="P141" s="39">
        <v>954.09680000000003</v>
      </c>
      <c r="Q141" s="39">
        <v>1233.82</v>
      </c>
      <c r="R141" s="40">
        <v>9.7437683229999994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15.555085</v>
      </c>
      <c r="G142" s="39">
        <v>6.6664649999999996</v>
      </c>
      <c r="H142" s="39">
        <v>4.2733749999999997</v>
      </c>
      <c r="I142" s="39">
        <v>8.3758149999999993</v>
      </c>
      <c r="J142" s="39"/>
      <c r="K142" s="39">
        <v>2.0512200000000003</v>
      </c>
      <c r="L142" s="39">
        <v>219.48053999999999</v>
      </c>
      <c r="M142" s="39"/>
      <c r="N142" s="40">
        <v>1061.5063500000001</v>
      </c>
      <c r="O142" s="38">
        <v>235.15439999999998</v>
      </c>
      <c r="P142" s="39">
        <v>333.1354</v>
      </c>
      <c r="Q142" s="39">
        <v>391.92399999999998</v>
      </c>
      <c r="R142" s="40">
        <v>23.515440000000002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601.26400000000001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1158.1534000017998</v>
      </c>
      <c r="G149" s="39">
        <v>273.47090600030003</v>
      </c>
      <c r="H149" s="39">
        <v>5457.8789999999999</v>
      </c>
      <c r="I149" s="39">
        <v>9853.3060000000005</v>
      </c>
      <c r="J149" s="39">
        <v>307.2900535</v>
      </c>
      <c r="K149" s="39">
        <v>231.09056000000001</v>
      </c>
      <c r="L149" s="39">
        <v>4820.8750990066001</v>
      </c>
      <c r="M149" s="39"/>
      <c r="N149" s="40">
        <v>5002.4982000003001</v>
      </c>
      <c r="O149" s="38">
        <v>215.45793969004797</v>
      </c>
      <c r="P149" s="39">
        <v>498.50524000009602</v>
      </c>
      <c r="Q149" s="39">
        <v>755.65291500011995</v>
      </c>
      <c r="R149" s="40">
        <v>4.0756763080000002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394.403189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1038.2618639526925</v>
      </c>
      <c r="P155" s="17">
        <f t="shared" si="21"/>
        <v>1381.3491512702572</v>
      </c>
      <c r="Q155" s="17">
        <f>SUM(Q156:Q171)</f>
        <v>1724.4364365757542</v>
      </c>
      <c r="R155" s="19">
        <f t="shared" si="21"/>
        <v>20.059913533148464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331.02503999999999</v>
      </c>
      <c r="P159" s="39">
        <v>441.36671999999999</v>
      </c>
      <c r="Q159" s="39">
        <v>551.70839999999998</v>
      </c>
      <c r="R159" s="40">
        <v>5.9584500000000009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91.6</v>
      </c>
      <c r="P160" s="39">
        <v>122.13333333333334</v>
      </c>
      <c r="Q160" s="39">
        <v>152.66666666666669</v>
      </c>
      <c r="R160" s="40">
        <v>1.6488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42.021862952692537</v>
      </c>
      <c r="P161" s="39">
        <v>56.029150603590061</v>
      </c>
      <c r="Q161" s="39">
        <v>70.036438254487564</v>
      </c>
      <c r="R161" s="40">
        <v>0.75639353314846591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444.91153000000003</v>
      </c>
      <c r="P162" s="39">
        <v>593.21537400000011</v>
      </c>
      <c r="Q162" s="39">
        <v>741.51921498793331</v>
      </c>
      <c r="R162" s="40">
        <v>8.0084080000000011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95.2</v>
      </c>
      <c r="P163" s="39">
        <v>126.93333333333334</v>
      </c>
      <c r="Q163" s="39">
        <v>158.66666666666666</v>
      </c>
      <c r="R163" s="40">
        <v>1.9040000000000001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14.4</v>
      </c>
      <c r="P164" s="39">
        <v>16.2</v>
      </c>
      <c r="Q164" s="39">
        <v>18</v>
      </c>
      <c r="R164" s="40">
        <v>1.44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10.14156</v>
      </c>
      <c r="P165" s="39">
        <v>13.522080000000001</v>
      </c>
      <c r="Q165" s="39">
        <v>16.9026</v>
      </c>
      <c r="R165" s="40">
        <v>0.18254799999999999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1.8903909999999999</v>
      </c>
      <c r="P167" s="39">
        <v>2.5205199999999999</v>
      </c>
      <c r="Q167" s="39">
        <v>3.1506509999999999</v>
      </c>
      <c r="R167" s="40">
        <v>3.4027000000000002E-2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394.403189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7.0714800000000011</v>
      </c>
      <c r="P169" s="39">
        <v>9.4286400000000015</v>
      </c>
      <c r="Q169" s="39">
        <v>11.785798999999999</v>
      </c>
      <c r="R169" s="40">
        <v>0.12728699999999998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771.18301799999995</v>
      </c>
      <c r="P173" s="17">
        <f t="shared" si="22"/>
        <v>1067.8922089999999</v>
      </c>
      <c r="Q173" s="17">
        <f>SUM(Q174:Q199)</f>
        <v>1393.4879370000001</v>
      </c>
      <c r="R173" s="19">
        <f t="shared" si="22"/>
        <v>13.881295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7.027806</v>
      </c>
      <c r="P179" s="39">
        <v>9.3704079999999994</v>
      </c>
      <c r="Q179" s="39">
        <v>11.713010000000001</v>
      </c>
      <c r="R179" s="40">
        <v>0.126501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8.8857990000000004</v>
      </c>
      <c r="P180" s="39">
        <v>11.847732000000001</v>
      </c>
      <c r="Q180" s="39">
        <v>14.809664999999999</v>
      </c>
      <c r="R180" s="40">
        <v>0.159944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2.1240100000000002</v>
      </c>
      <c r="P181" s="39">
        <v>42.480200000000004</v>
      </c>
      <c r="Q181" s="39">
        <v>111.722926</v>
      </c>
      <c r="R181" s="40">
        <v>3.8232999999999996E-2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752.60699999999997</v>
      </c>
      <c r="P182" s="39">
        <v>1003.4760000000001</v>
      </c>
      <c r="Q182" s="39">
        <v>1254.345</v>
      </c>
      <c r="R182" s="40">
        <v>13.546925999999999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0.48779400000000001</v>
      </c>
      <c r="P184" s="39">
        <v>0.65039099999999994</v>
      </c>
      <c r="Q184" s="39">
        <v>0.81298800000000004</v>
      </c>
      <c r="R184" s="40">
        <v>8.7799999999999996E-3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5.0609000000000001E-2</v>
      </c>
      <c r="P190" s="39">
        <v>6.7477999999999996E-2</v>
      </c>
      <c r="Q190" s="39">
        <v>8.4348000000000006E-2</v>
      </c>
      <c r="R190" s="40">
        <v>9.1100000000000003E-4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853.10238700000014</v>
      </c>
      <c r="G204" s="17">
        <f t="shared" ref="G204:R204" si="24">SUM(G205:G226)</f>
        <v>384.47416267000006</v>
      </c>
      <c r="H204" s="17">
        <f t="shared" si="24"/>
        <v>1067.2448866899997</v>
      </c>
      <c r="I204" s="17">
        <f t="shared" si="24"/>
        <v>18.196713669999998</v>
      </c>
      <c r="J204" s="17">
        <f t="shared" si="24"/>
        <v>2.9057370000000002</v>
      </c>
      <c r="K204" s="17">
        <f t="shared" si="24"/>
        <v>1362.2983353200002</v>
      </c>
      <c r="L204" s="17">
        <f t="shared" si="24"/>
        <v>8808.2807910000029</v>
      </c>
      <c r="M204" s="17">
        <f t="shared" si="24"/>
        <v>4126.2177046200004</v>
      </c>
      <c r="N204" s="19">
        <f t="shared" si="24"/>
        <v>422.06896999999998</v>
      </c>
      <c r="O204" s="16">
        <f t="shared" si="24"/>
        <v>4469.5469184861613</v>
      </c>
      <c r="P204" s="17">
        <f t="shared" si="24"/>
        <v>34565.017596907739</v>
      </c>
      <c r="Q204" s="17">
        <f t="shared" si="24"/>
        <v>85123.393990815472</v>
      </c>
      <c r="R204" s="19">
        <f t="shared" si="24"/>
        <v>17.436305097362339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384.18933600000003</v>
      </c>
      <c r="P206" s="39">
        <v>512.47244799999999</v>
      </c>
      <c r="Q206" s="39">
        <v>640.31556</v>
      </c>
      <c r="R206" s="40">
        <v>9.9889227359999992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27.883254000000001</v>
      </c>
      <c r="P207" s="39">
        <v>37.177672000000001</v>
      </c>
      <c r="Q207" s="39">
        <v>46.472090000000001</v>
      </c>
      <c r="R207" s="40">
        <v>0.72496460399999996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24.13888</v>
      </c>
      <c r="P213" s="39">
        <v>120.694402</v>
      </c>
      <c r="Q213" s="39">
        <v>482.77760000000001</v>
      </c>
      <c r="R213" s="40">
        <v>3.1399999999999996E-3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86.009996999999942</v>
      </c>
      <c r="P214" s="39">
        <v>1254.9000010000002</v>
      </c>
      <c r="Q214" s="39">
        <v>2241.8999989999998</v>
      </c>
      <c r="R214" s="40">
        <v>4.9025729999999976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853.10238700000014</v>
      </c>
      <c r="G216" s="39">
        <v>384.47416267000006</v>
      </c>
      <c r="H216" s="39">
        <v>1067.2448866899997</v>
      </c>
      <c r="I216" s="39">
        <v>18.196713669999998</v>
      </c>
      <c r="J216" s="39">
        <v>2.9057370000000002</v>
      </c>
      <c r="K216" s="39">
        <v>1362.2983353200002</v>
      </c>
      <c r="L216" s="39">
        <v>8084.8307900000027</v>
      </c>
      <c r="M216" s="39">
        <v>4126.2177046200004</v>
      </c>
      <c r="N216" s="40">
        <v>422.06896999999998</v>
      </c>
      <c r="O216" s="38">
        <v>741.67355299999997</v>
      </c>
      <c r="P216" s="39">
        <v>845.17312300000003</v>
      </c>
      <c r="Q216" s="39">
        <v>960.77035699999999</v>
      </c>
      <c r="R216" s="40">
        <v>1.4452644912000001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75.21305348616076</v>
      </c>
      <c r="P217" s="39">
        <v>502.46686390773846</v>
      </c>
      <c r="Q217" s="39">
        <v>1002.8407288154768</v>
      </c>
      <c r="R217" s="40">
        <v>0.34598025363633955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>
        <v>723.45000099999993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1.41408</v>
      </c>
      <c r="P222" s="39">
        <v>1.88544</v>
      </c>
      <c r="Q222" s="39">
        <v>2.3567999999999998</v>
      </c>
      <c r="R222" s="40">
        <v>2.5460012526000001E-2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1026.0530479999998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1976.0487660000008</v>
      </c>
      <c r="P224" s="39">
        <v>19760.487650999999</v>
      </c>
      <c r="Q224" s="39">
        <v>40311.394803000003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1152.9759990000002</v>
      </c>
      <c r="P225" s="39">
        <v>11529.759996000003</v>
      </c>
      <c r="Q225" s="39">
        <v>38408.513004999993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15.107195000000003</v>
      </c>
      <c r="P236" s="17">
        <v>151.07192900000001</v>
      </c>
      <c r="Q236" s="17">
        <v>302.14386000000002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2151.0771610886109</v>
      </c>
      <c r="G238" s="42">
        <f t="shared" si="26"/>
        <v>2524.7768167056552</v>
      </c>
      <c r="H238" s="42">
        <f t="shared" si="26"/>
        <v>8934.1796047489297</v>
      </c>
      <c r="I238" s="42">
        <f t="shared" si="26"/>
        <v>11662.043826742696</v>
      </c>
      <c r="J238" s="42">
        <f t="shared" si="26"/>
        <v>1842.999875734796</v>
      </c>
      <c r="K238" s="42">
        <f t="shared" si="26"/>
        <v>7656.8504733488408</v>
      </c>
      <c r="L238" s="42">
        <f t="shared" si="26"/>
        <v>53794.76401326248</v>
      </c>
      <c r="M238" s="42">
        <f t="shared" si="26"/>
        <v>4245.9333216176101</v>
      </c>
      <c r="N238" s="43">
        <f t="shared" si="26"/>
        <v>40092.812698406065</v>
      </c>
      <c r="O238" s="41">
        <f t="shared" si="26"/>
        <v>8644.2828093690532</v>
      </c>
      <c r="P238" s="42">
        <f t="shared" si="26"/>
        <v>41142.271663806845</v>
      </c>
      <c r="Q238" s="42">
        <f t="shared" si="26"/>
        <v>95495.132728417258</v>
      </c>
      <c r="R238" s="43">
        <f t="shared" si="26"/>
        <v>117.60340625434335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42.114467999999995</v>
      </c>
      <c r="P243" s="17">
        <f t="shared" si="28"/>
        <v>273.74404199999998</v>
      </c>
      <c r="Q243" s="17">
        <f>SUM(Q244:Q246)</f>
        <v>575.56439599999999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42.114467999999995</v>
      </c>
      <c r="P244" s="39">
        <v>273.74404199999998</v>
      </c>
      <c r="Q244" s="39">
        <v>575.56439599999999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42.114467999999995</v>
      </c>
      <c r="P272" s="42">
        <f t="shared" si="34"/>
        <v>273.74404199999998</v>
      </c>
      <c r="Q272" s="42">
        <f t="shared" si="34"/>
        <v>575.56439599999999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221.179247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221.179247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8.7840000000000036E-3</v>
      </c>
      <c r="G336" s="17">
        <f t="shared" ref="G336:R336" si="42">SUM(G337:G339)</f>
        <v>589.50077900000019</v>
      </c>
      <c r="H336" s="17">
        <f t="shared" si="42"/>
        <v>0.10306600000000003</v>
      </c>
      <c r="I336" s="17">
        <f t="shared" si="42"/>
        <v>592.42447200000026</v>
      </c>
      <c r="J336" s="17">
        <f t="shared" si="42"/>
        <v>3.7800000000000003E-4</v>
      </c>
      <c r="K336" s="17">
        <f t="shared" si="42"/>
        <v>294.94371100000012</v>
      </c>
      <c r="L336" s="17">
        <f t="shared" si="42"/>
        <v>5.1798319999999993</v>
      </c>
      <c r="M336" s="17">
        <f t="shared" si="42"/>
        <v>0</v>
      </c>
      <c r="N336" s="19">
        <f t="shared" si="42"/>
        <v>296.46329900000012</v>
      </c>
      <c r="O336" s="16">
        <f t="shared" si="42"/>
        <v>3290.6187909999999</v>
      </c>
      <c r="P336" s="17">
        <f t="shared" si="42"/>
        <v>3607.6191439999993</v>
      </c>
      <c r="Q336" s="17">
        <f t="shared" si="42"/>
        <v>3673.0937899999999</v>
      </c>
      <c r="R336" s="19">
        <f t="shared" si="42"/>
        <v>1326.3547530000001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8.7840000000000036E-3</v>
      </c>
      <c r="G337" s="23">
        <v>9.7790000000000012E-3</v>
      </c>
      <c r="H337" s="23">
        <v>0.10306600000000003</v>
      </c>
      <c r="I337" s="23">
        <v>2.9334719999999992</v>
      </c>
      <c r="J337" s="23">
        <v>3.7800000000000003E-4</v>
      </c>
      <c r="K337" s="23">
        <v>0.198209</v>
      </c>
      <c r="L337" s="23">
        <v>5.1798319999999993</v>
      </c>
      <c r="M337" s="23"/>
      <c r="N337" s="24">
        <v>1.7177970000000005</v>
      </c>
      <c r="O337" s="22">
        <v>343.16378999999989</v>
      </c>
      <c r="P337" s="23">
        <v>660.16414299999974</v>
      </c>
      <c r="Q337" s="23">
        <v>725.63878900000009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589.49100000000021</v>
      </c>
      <c r="H338" s="23"/>
      <c r="I338" s="23">
        <v>589.49100000000021</v>
      </c>
      <c r="J338" s="23"/>
      <c r="K338" s="23">
        <v>294.7455020000001</v>
      </c>
      <c r="L338" s="23"/>
      <c r="M338" s="23"/>
      <c r="N338" s="24">
        <v>294.7455020000001</v>
      </c>
      <c r="O338" s="22">
        <v>2947.4550009999998</v>
      </c>
      <c r="P338" s="23">
        <v>2947.4550009999998</v>
      </c>
      <c r="Q338" s="23">
        <v>2947.4550009999998</v>
      </c>
      <c r="R338" s="24">
        <v>1326.3547530000001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8.7840000000000036E-3</v>
      </c>
      <c r="G341" s="27">
        <f t="shared" si="43"/>
        <v>589.50077900000019</v>
      </c>
      <c r="H341" s="27">
        <f t="shared" si="43"/>
        <v>0.10306600000000003</v>
      </c>
      <c r="I341" s="27">
        <f t="shared" si="43"/>
        <v>592.42447200000026</v>
      </c>
      <c r="J341" s="27">
        <f t="shared" si="43"/>
        <v>221.17962500000002</v>
      </c>
      <c r="K341" s="27">
        <f t="shared" si="43"/>
        <v>294.94371100000012</v>
      </c>
      <c r="L341" s="27">
        <f t="shared" si="43"/>
        <v>5.1798319999999993</v>
      </c>
      <c r="M341" s="27">
        <f t="shared" si="43"/>
        <v>0</v>
      </c>
      <c r="N341" s="28">
        <f t="shared" si="43"/>
        <v>296.46329900000012</v>
      </c>
      <c r="O341" s="26">
        <f t="shared" si="43"/>
        <v>3290.6187909999999</v>
      </c>
      <c r="P341" s="27">
        <f t="shared" si="43"/>
        <v>3607.6191439999993</v>
      </c>
      <c r="Q341" s="27">
        <f t="shared" si="43"/>
        <v>3673.0937899999999</v>
      </c>
      <c r="R341" s="28">
        <f t="shared" si="43"/>
        <v>1326.3547530000001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3.004292</v>
      </c>
      <c r="G346" s="17">
        <f t="shared" si="45"/>
        <v>214.06881700000002</v>
      </c>
      <c r="H346" s="17">
        <f t="shared" si="45"/>
        <v>1043.4873670000004</v>
      </c>
      <c r="I346" s="17">
        <f t="shared" si="45"/>
        <v>36321.734482</v>
      </c>
      <c r="J346" s="17">
        <f t="shared" si="45"/>
        <v>119.576472</v>
      </c>
      <c r="K346" s="17">
        <f t="shared" si="45"/>
        <v>1500.0131240000001</v>
      </c>
      <c r="L346" s="17">
        <f t="shared" si="45"/>
        <v>45038.103529</v>
      </c>
      <c r="M346" s="17">
        <f t="shared" si="45"/>
        <v>213.81379999999996</v>
      </c>
      <c r="N346" s="19">
        <f t="shared" si="45"/>
        <v>21384.236066999998</v>
      </c>
      <c r="O346" s="16">
        <f t="shared" si="45"/>
        <v>10720.483825000001</v>
      </c>
      <c r="P346" s="17">
        <f t="shared" si="45"/>
        <v>10720.483825000001</v>
      </c>
      <c r="Q346" s="17">
        <f>SUM(Q347:Q349)</f>
        <v>10720.483825000001</v>
      </c>
      <c r="R346" s="19">
        <f t="shared" si="45"/>
        <v>8999.5283999999992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1.0972109999999999</v>
      </c>
      <c r="G347" s="23">
        <v>93.904091000000022</v>
      </c>
      <c r="H347" s="23">
        <v>448.64416300000011</v>
      </c>
      <c r="I347" s="23">
        <v>15949.262830999996</v>
      </c>
      <c r="J347" s="23">
        <v>44.170008000000003</v>
      </c>
      <c r="K347" s="23">
        <v>657.69094100000018</v>
      </c>
      <c r="L347" s="23">
        <v>16108.791213999995</v>
      </c>
      <c r="M347" s="23">
        <v>93.752376999999996</v>
      </c>
      <c r="N347" s="24">
        <v>9363.9376429999993</v>
      </c>
      <c r="O347" s="22">
        <v>4324.8349760000019</v>
      </c>
      <c r="P347" s="23">
        <v>4324.8349760000019</v>
      </c>
      <c r="Q347" s="23">
        <v>4324.8349760000019</v>
      </c>
      <c r="R347" s="24">
        <v>3623.9968649999996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0.43407099999999998</v>
      </c>
      <c r="G348" s="23">
        <v>37.492825999999994</v>
      </c>
      <c r="H348" s="23">
        <v>177.89928399999999</v>
      </c>
      <c r="I348" s="23">
        <v>6367.154156999999</v>
      </c>
      <c r="J348" s="23">
        <v>17.090283000000007</v>
      </c>
      <c r="K348" s="23">
        <v>262.66282199999995</v>
      </c>
      <c r="L348" s="23">
        <v>6634.3441130000001</v>
      </c>
      <c r="M348" s="23">
        <v>37.423311999999996</v>
      </c>
      <c r="N348" s="24">
        <v>3736.990288</v>
      </c>
      <c r="O348" s="22">
        <v>1326.9207229999997</v>
      </c>
      <c r="P348" s="23">
        <v>1326.9207229999997</v>
      </c>
      <c r="Q348" s="23">
        <v>1326.9207229999997</v>
      </c>
      <c r="R348" s="24">
        <v>1107.0581690000001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1.4730099999999999</v>
      </c>
      <c r="G349" s="23">
        <v>82.671900000000008</v>
      </c>
      <c r="H349" s="23">
        <v>416.94392000000022</v>
      </c>
      <c r="I349" s="23">
        <v>14005.317494000003</v>
      </c>
      <c r="J349" s="23">
        <v>58.316180999999993</v>
      </c>
      <c r="K349" s="23">
        <v>579.6593610000001</v>
      </c>
      <c r="L349" s="23">
        <v>22294.968202</v>
      </c>
      <c r="M349" s="23">
        <v>82.638110999999981</v>
      </c>
      <c r="N349" s="24">
        <v>8283.3081359999996</v>
      </c>
      <c r="O349" s="22">
        <v>5068.728126</v>
      </c>
      <c r="P349" s="23">
        <v>5068.728126</v>
      </c>
      <c r="Q349" s="23">
        <v>5068.728126</v>
      </c>
      <c r="R349" s="24">
        <v>4268.4733659999984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0.283918</v>
      </c>
      <c r="G351" s="17">
        <f t="shared" si="46"/>
        <v>19.592081000000004</v>
      </c>
      <c r="H351" s="17">
        <f t="shared" si="46"/>
        <v>104.740551</v>
      </c>
      <c r="I351" s="17">
        <f t="shared" si="46"/>
        <v>3333.2439660000005</v>
      </c>
      <c r="J351" s="17">
        <f t="shared" si="46"/>
        <v>14.570098000000002</v>
      </c>
      <c r="K351" s="17">
        <f t="shared" si="46"/>
        <v>136.68029099999998</v>
      </c>
      <c r="L351" s="17">
        <f t="shared" si="46"/>
        <v>2029.059381</v>
      </c>
      <c r="M351" s="17">
        <f t="shared" si="46"/>
        <v>19.638783</v>
      </c>
      <c r="N351" s="19">
        <f t="shared" si="46"/>
        <v>1969.6572259999994</v>
      </c>
      <c r="O351" s="16">
        <f t="shared" si="46"/>
        <v>2902.0032179999998</v>
      </c>
      <c r="P351" s="17">
        <f t="shared" si="46"/>
        <v>2902.0032179999998</v>
      </c>
      <c r="Q351" s="17">
        <f>SUM(Q352:Q354)</f>
        <v>2902.0032179999998</v>
      </c>
      <c r="R351" s="19">
        <f t="shared" si="46"/>
        <v>2216.969662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0.14149600000000001</v>
      </c>
      <c r="G352" s="23">
        <v>9.5854910000000011</v>
      </c>
      <c r="H352" s="23">
        <v>51.537959999999998</v>
      </c>
      <c r="I352" s="23">
        <v>1630.8134040000002</v>
      </c>
      <c r="J352" s="23">
        <v>7.2948140000000006</v>
      </c>
      <c r="K352" s="23">
        <v>66.861925999999983</v>
      </c>
      <c r="L352" s="23">
        <v>988.30340699999977</v>
      </c>
      <c r="M352" s="23">
        <v>9.6102499999999988</v>
      </c>
      <c r="N352" s="24">
        <v>964.10466699999995</v>
      </c>
      <c r="O352" s="22">
        <v>1640.5667079999998</v>
      </c>
      <c r="P352" s="23">
        <v>1640.5667079999998</v>
      </c>
      <c r="Q352" s="23">
        <v>1640.5667079999998</v>
      </c>
      <c r="R352" s="24">
        <v>1260.542496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3.6916000000000004E-2</v>
      </c>
      <c r="G353" s="23">
        <v>3.6448390000000002</v>
      </c>
      <c r="H353" s="23">
        <v>18.185663000000002</v>
      </c>
      <c r="I353" s="23">
        <v>620.57369799999981</v>
      </c>
      <c r="J353" s="23">
        <v>1.8746049999999999</v>
      </c>
      <c r="K353" s="23">
        <v>25.450008000000004</v>
      </c>
      <c r="L353" s="23">
        <v>277.502411</v>
      </c>
      <c r="M353" s="23">
        <v>3.6456750000000002</v>
      </c>
      <c r="N353" s="24">
        <v>364.37460899999974</v>
      </c>
      <c r="O353" s="22">
        <v>375.61998100000017</v>
      </c>
      <c r="P353" s="23">
        <v>375.61998100000017</v>
      </c>
      <c r="Q353" s="23">
        <v>375.61998100000017</v>
      </c>
      <c r="R353" s="24">
        <v>266.53112099999998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0.10550600000000002</v>
      </c>
      <c r="G354" s="23">
        <v>6.3617510000000017</v>
      </c>
      <c r="H354" s="23">
        <v>35.016927999999993</v>
      </c>
      <c r="I354" s="23">
        <v>1081.8568640000003</v>
      </c>
      <c r="J354" s="23">
        <v>5.4006789999999993</v>
      </c>
      <c r="K354" s="23">
        <v>44.36835700000001</v>
      </c>
      <c r="L354" s="23">
        <v>763.25356300000021</v>
      </c>
      <c r="M354" s="23">
        <v>6.3828580000000015</v>
      </c>
      <c r="N354" s="24">
        <v>641.17794999999978</v>
      </c>
      <c r="O354" s="22">
        <v>885.81652899999995</v>
      </c>
      <c r="P354" s="23">
        <v>885.81652899999995</v>
      </c>
      <c r="Q354" s="23">
        <v>885.81652899999995</v>
      </c>
      <c r="R354" s="24">
        <v>689.89604500000007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0.75534699999999999</v>
      </c>
      <c r="G356" s="17">
        <f t="shared" si="47"/>
        <v>31.229154000000001</v>
      </c>
      <c r="H356" s="17">
        <f t="shared" si="47"/>
        <v>194.08426100000003</v>
      </c>
      <c r="I356" s="17">
        <f t="shared" si="47"/>
        <v>5306.7302249999993</v>
      </c>
      <c r="J356" s="17">
        <f t="shared" si="47"/>
        <v>40.025407000000001</v>
      </c>
      <c r="K356" s="17">
        <f t="shared" si="47"/>
        <v>217.26965099999995</v>
      </c>
      <c r="L356" s="17">
        <f t="shared" si="47"/>
        <v>4537.2588419999993</v>
      </c>
      <c r="M356" s="17">
        <f t="shared" si="47"/>
        <v>31.471363000000004</v>
      </c>
      <c r="N356" s="19">
        <f t="shared" si="47"/>
        <v>3181.8425340000003</v>
      </c>
      <c r="O356" s="16">
        <f t="shared" si="47"/>
        <v>3906.770731000001</v>
      </c>
      <c r="P356" s="17">
        <f t="shared" si="47"/>
        <v>3906.770731000001</v>
      </c>
      <c r="Q356" s="17">
        <f>SUM(Q357:Q359)</f>
        <v>3906.770731000001</v>
      </c>
      <c r="R356" s="19">
        <f t="shared" si="47"/>
        <v>2561.5975209999997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0.48690299999999997</v>
      </c>
      <c r="G357" s="23">
        <v>17.558386000000002</v>
      </c>
      <c r="H357" s="23">
        <v>114.29182400000001</v>
      </c>
      <c r="I357" s="23">
        <v>2981.9251439999994</v>
      </c>
      <c r="J357" s="23">
        <v>25.805899999999998</v>
      </c>
      <c r="K357" s="23">
        <v>122.06446999999996</v>
      </c>
      <c r="L357" s="23">
        <v>2921.3517709999992</v>
      </c>
      <c r="M357" s="23">
        <v>17.725899000000002</v>
      </c>
      <c r="N357" s="24">
        <v>1797.113198</v>
      </c>
      <c r="O357" s="22">
        <v>2330.1814890000005</v>
      </c>
      <c r="P357" s="23">
        <v>2330.1814890000005</v>
      </c>
      <c r="Q357" s="23">
        <v>2330.1814890000005</v>
      </c>
      <c r="R357" s="24">
        <v>1553.8874919999998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0.13321800000000006</v>
      </c>
      <c r="G358" s="23">
        <v>4.4385139999999996</v>
      </c>
      <c r="H358" s="23">
        <v>29.731470999999999</v>
      </c>
      <c r="I358" s="23">
        <v>753.50143600000001</v>
      </c>
      <c r="J358" s="23">
        <v>7.0605089999999997</v>
      </c>
      <c r="K358" s="23">
        <v>30.840994999999996</v>
      </c>
      <c r="L358" s="23">
        <v>799.28067999999996</v>
      </c>
      <c r="M358" s="23">
        <v>4.4859480000000005</v>
      </c>
      <c r="N358" s="24">
        <v>455.60865300000017</v>
      </c>
      <c r="O358" s="22">
        <v>624.10688900000014</v>
      </c>
      <c r="P358" s="23">
        <v>624.10688900000014</v>
      </c>
      <c r="Q358" s="23">
        <v>624.10688900000014</v>
      </c>
      <c r="R358" s="24">
        <v>416.77817499999992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0.13522599999999999</v>
      </c>
      <c r="G359" s="23">
        <v>9.2322539999999975</v>
      </c>
      <c r="H359" s="23">
        <v>50.060966000000008</v>
      </c>
      <c r="I359" s="23">
        <v>1571.303645</v>
      </c>
      <c r="J359" s="23">
        <v>7.1589980000000004</v>
      </c>
      <c r="K359" s="23">
        <v>64.364186000000004</v>
      </c>
      <c r="L359" s="23">
        <v>816.62639099999978</v>
      </c>
      <c r="M359" s="23">
        <v>9.2595160000000032</v>
      </c>
      <c r="N359" s="24">
        <v>929.12068299999999</v>
      </c>
      <c r="O359" s="22">
        <v>952.48235300000022</v>
      </c>
      <c r="P359" s="23">
        <v>952.48235300000022</v>
      </c>
      <c r="Q359" s="23">
        <v>952.48235300000022</v>
      </c>
      <c r="R359" s="24">
        <v>590.93185400000004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2.8316000000000004E-2</v>
      </c>
      <c r="G361" s="17">
        <v>19.207811</v>
      </c>
      <c r="H361" s="17">
        <v>81.390146999999999</v>
      </c>
      <c r="I361" s="17">
        <v>3274.325671999999</v>
      </c>
      <c r="J361" s="17">
        <v>0.82118199999999986</v>
      </c>
      <c r="K361" s="17">
        <v>134.413365</v>
      </c>
      <c r="L361" s="17">
        <v>633.00491900000009</v>
      </c>
      <c r="M361" s="17">
        <v>19.123649999999998</v>
      </c>
      <c r="N361" s="19">
        <v>1897.6009369999999</v>
      </c>
      <c r="O361" s="16">
        <v>92.659120000000001</v>
      </c>
      <c r="P361" s="17">
        <v>92.659120000000001</v>
      </c>
      <c r="Q361" s="17">
        <v>92.659120000000001</v>
      </c>
      <c r="R361" s="19">
        <v>14.442902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0.18461099999999997</v>
      </c>
      <c r="G363" s="17">
        <f t="shared" si="48"/>
        <v>3.699965999999999</v>
      </c>
      <c r="H363" s="17">
        <f t="shared" si="48"/>
        <v>18.937583</v>
      </c>
      <c r="I363" s="17">
        <f t="shared" si="48"/>
        <v>613.03932000000009</v>
      </c>
      <c r="J363" s="17">
        <f t="shared" si="48"/>
        <v>5.3538589999999999</v>
      </c>
      <c r="K363" s="17">
        <f t="shared" si="48"/>
        <v>26.430186999999993</v>
      </c>
      <c r="L363" s="17">
        <f t="shared" si="48"/>
        <v>4126.1259840000002</v>
      </c>
      <c r="M363" s="17">
        <f t="shared" si="48"/>
        <v>3.6842769999999998</v>
      </c>
      <c r="N363" s="19">
        <f t="shared" si="48"/>
        <v>373.44863899999996</v>
      </c>
      <c r="O363" s="16">
        <f t="shared" si="48"/>
        <v>174.38201900000001</v>
      </c>
      <c r="P363" s="17">
        <f t="shared" si="48"/>
        <v>174.38201900000001</v>
      </c>
      <c r="Q363" s="17">
        <f>SUM(Q364:Q366)</f>
        <v>174.38201900000001</v>
      </c>
      <c r="R363" s="19">
        <f t="shared" si="48"/>
        <v>33.740100999999996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3.4637999999999995E-2</v>
      </c>
      <c r="G364" s="23">
        <v>0.63702199999999998</v>
      </c>
      <c r="H364" s="23">
        <v>3.312389</v>
      </c>
      <c r="I364" s="23">
        <v>105.264634</v>
      </c>
      <c r="J364" s="23">
        <v>1.0045380000000002</v>
      </c>
      <c r="K364" s="23">
        <v>4.559035999999999</v>
      </c>
      <c r="L364" s="23">
        <v>774.18145700000002</v>
      </c>
      <c r="M364" s="23">
        <v>0.634328</v>
      </c>
      <c r="N364" s="24">
        <v>64.422442000000004</v>
      </c>
      <c r="O364" s="22">
        <v>39.422478000000005</v>
      </c>
      <c r="P364" s="23">
        <v>39.422478000000005</v>
      </c>
      <c r="Q364" s="23">
        <v>39.422478000000005</v>
      </c>
      <c r="R364" s="24">
        <v>6.838978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1.0584E-2</v>
      </c>
      <c r="G365" s="23">
        <v>0.25276100000000001</v>
      </c>
      <c r="H365" s="23">
        <v>1.2569079999999999</v>
      </c>
      <c r="I365" s="23">
        <v>42.080672000000007</v>
      </c>
      <c r="J365" s="23">
        <v>0.307031</v>
      </c>
      <c r="K365" s="23">
        <v>1.7995400000000001</v>
      </c>
      <c r="L365" s="23">
        <v>236.62471000000002</v>
      </c>
      <c r="M365" s="23">
        <v>0.25168399999999996</v>
      </c>
      <c r="N365" s="24">
        <v>25.423253999999996</v>
      </c>
      <c r="O365" s="22">
        <v>16.157115999999998</v>
      </c>
      <c r="P365" s="23">
        <v>16.157115999999998</v>
      </c>
      <c r="Q365" s="23">
        <v>16.157115999999998</v>
      </c>
      <c r="R365" s="24">
        <v>2.7713200000000002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0.13938899999999996</v>
      </c>
      <c r="G366" s="23">
        <v>2.810182999999999</v>
      </c>
      <c r="H366" s="23">
        <v>14.368285999999999</v>
      </c>
      <c r="I366" s="23">
        <v>465.6940140000001</v>
      </c>
      <c r="J366" s="23">
        <v>4.0422899999999995</v>
      </c>
      <c r="K366" s="23">
        <v>20.071610999999994</v>
      </c>
      <c r="L366" s="23">
        <v>3115.3198170000001</v>
      </c>
      <c r="M366" s="23">
        <v>2.7982649999999998</v>
      </c>
      <c r="N366" s="24">
        <v>283.60294299999993</v>
      </c>
      <c r="O366" s="22">
        <v>118.80242500000001</v>
      </c>
      <c r="P366" s="23">
        <v>118.80242500000001</v>
      </c>
      <c r="Q366" s="23">
        <v>118.80242500000001</v>
      </c>
      <c r="R366" s="24">
        <v>24.129802999999999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94.828611000000009</v>
      </c>
      <c r="G370" s="17">
        <v>40.355958999999999</v>
      </c>
      <c r="H370" s="17">
        <v>2971.9499500000011</v>
      </c>
      <c r="I370" s="17">
        <v>64819.502916000005</v>
      </c>
      <c r="J370" s="17"/>
      <c r="K370" s="17">
        <v>489.08708700000011</v>
      </c>
      <c r="L370" s="17">
        <v>8101.8222030000015</v>
      </c>
      <c r="M370" s="17">
        <v>76.871449999999996</v>
      </c>
      <c r="N370" s="19">
        <v>30137.279084000005</v>
      </c>
      <c r="O370" s="16">
        <v>3843.5726250000012</v>
      </c>
      <c r="P370" s="17">
        <v>6856.308632000002</v>
      </c>
      <c r="Q370" s="17">
        <v>9382.0205599999972</v>
      </c>
      <c r="R370" s="19">
        <v>428.25023299999992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2197.8720899999998</v>
      </c>
      <c r="P372" s="17">
        <v>4070.1334899999993</v>
      </c>
      <c r="Q372" s="17">
        <v>8140.2669919999998</v>
      </c>
      <c r="R372" s="19">
        <v>86.286830000000009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99.085095000000024</v>
      </c>
      <c r="G374" s="27">
        <f t="shared" si="49"/>
        <v>328.15378800000002</v>
      </c>
      <c r="H374" s="27">
        <f t="shared" si="49"/>
        <v>4414.5898590000015</v>
      </c>
      <c r="I374" s="27">
        <f t="shared" si="49"/>
        <v>113668.57658100002</v>
      </c>
      <c r="J374" s="27">
        <f t="shared" si="49"/>
        <v>180.34701799999999</v>
      </c>
      <c r="K374" s="27">
        <f t="shared" si="49"/>
        <v>2503.8937050000004</v>
      </c>
      <c r="L374" s="27">
        <f t="shared" si="49"/>
        <v>64465.374858000003</v>
      </c>
      <c r="M374" s="27">
        <f t="shared" si="49"/>
        <v>364.60332299999993</v>
      </c>
      <c r="N374" s="28">
        <f t="shared" si="49"/>
        <v>58944.064487000003</v>
      </c>
      <c r="O374" s="26">
        <f t="shared" si="49"/>
        <v>23837.743628000004</v>
      </c>
      <c r="P374" s="27">
        <f t="shared" si="49"/>
        <v>28722.741035000006</v>
      </c>
      <c r="Q374" s="27">
        <f t="shared" si="49"/>
        <v>35318.586465</v>
      </c>
      <c r="R374" s="28">
        <f t="shared" si="49"/>
        <v>14340.815648999998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1.864495</v>
      </c>
      <c r="G379" s="17">
        <v>0.61965500000000007</v>
      </c>
      <c r="H379" s="17">
        <v>6.0493740000000003</v>
      </c>
      <c r="I379" s="17">
        <v>98.439674999999994</v>
      </c>
      <c r="J379" s="17">
        <v>1.727117</v>
      </c>
      <c r="K379" s="17">
        <v>46.274463000000004</v>
      </c>
      <c r="L379" s="17">
        <v>227.973862</v>
      </c>
      <c r="M379" s="17">
        <v>4.6966929999999998</v>
      </c>
      <c r="N379" s="19">
        <v>86.563541999999984</v>
      </c>
      <c r="O379" s="16">
        <v>61.295873</v>
      </c>
      <c r="P379" s="17">
        <v>71.275884999999988</v>
      </c>
      <c r="Q379" s="17">
        <v>74.826361999999989</v>
      </c>
      <c r="R379" s="19">
        <v>14.094222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0.91552100000000003</v>
      </c>
      <c r="H381" s="17">
        <f t="shared" si="51"/>
        <v>4.5776209999999997</v>
      </c>
      <c r="I381" s="17">
        <f t="shared" si="51"/>
        <v>155.63930599999998</v>
      </c>
      <c r="J381" s="17">
        <f t="shared" si="51"/>
        <v>0</v>
      </c>
      <c r="K381" s="17">
        <f t="shared" si="51"/>
        <v>6.4086799999999986</v>
      </c>
      <c r="L381" s="17">
        <f t="shared" si="51"/>
        <v>0</v>
      </c>
      <c r="M381" s="17">
        <f t="shared" si="51"/>
        <v>0.91552100000000003</v>
      </c>
      <c r="N381" s="19">
        <f t="shared" si="51"/>
        <v>91.552537999999998</v>
      </c>
      <c r="O381" s="16">
        <f t="shared" si="51"/>
        <v>125.42696799999997</v>
      </c>
      <c r="P381" s="17">
        <f t="shared" si="51"/>
        <v>131.835646</v>
      </c>
      <c r="Q381" s="17">
        <f>SUM(Q382:Q384)</f>
        <v>139.15984900000001</v>
      </c>
      <c r="R381" s="19">
        <f t="shared" si="51"/>
        <v>81.527528999999987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3.6259E-2</v>
      </c>
      <c r="H382" s="23">
        <v>0.18128999999999998</v>
      </c>
      <c r="I382" s="23">
        <v>6.1639030000000012</v>
      </c>
      <c r="J382" s="23"/>
      <c r="K382" s="23">
        <v>0.25380600000000003</v>
      </c>
      <c r="L382" s="23"/>
      <c r="M382" s="23">
        <v>3.6259E-2</v>
      </c>
      <c r="N382" s="24">
        <v>3.6258289999999995</v>
      </c>
      <c r="O382" s="22">
        <v>4.9673809999999996</v>
      </c>
      <c r="P382" s="23">
        <v>5.2211879999999988</v>
      </c>
      <c r="Q382" s="23">
        <v>5.5112550000000002</v>
      </c>
      <c r="R382" s="24">
        <v>3.2287999999999997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0.87926199999999999</v>
      </c>
      <c r="H384" s="23">
        <v>4.396331</v>
      </c>
      <c r="I384" s="23">
        <v>149.47540299999997</v>
      </c>
      <c r="J384" s="23"/>
      <c r="K384" s="23">
        <v>6.1548739999999986</v>
      </c>
      <c r="L384" s="23"/>
      <c r="M384" s="23">
        <v>0.87926199999999999</v>
      </c>
      <c r="N384" s="24">
        <v>87.926709000000002</v>
      </c>
      <c r="O384" s="22">
        <v>120.45958699999997</v>
      </c>
      <c r="P384" s="23">
        <v>126.61445799999998</v>
      </c>
      <c r="Q384" s="23">
        <v>133.648594</v>
      </c>
      <c r="R384" s="24">
        <v>78.298728999999994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5394.3140130000002</v>
      </c>
      <c r="G392" s="17">
        <f t="shared" si="53"/>
        <v>183.67850799999999</v>
      </c>
      <c r="H392" s="17">
        <f t="shared" si="53"/>
        <v>5733.312527</v>
      </c>
      <c r="I392" s="17">
        <f t="shared" si="53"/>
        <v>12203.048411000002</v>
      </c>
      <c r="J392" s="17">
        <f t="shared" si="53"/>
        <v>240.39552100000003</v>
      </c>
      <c r="K392" s="17">
        <f t="shared" si="53"/>
        <v>251347.85045600001</v>
      </c>
      <c r="L392" s="17">
        <f t="shared" si="53"/>
        <v>1766.5405619999999</v>
      </c>
      <c r="M392" s="17">
        <f t="shared" si="53"/>
        <v>1914.4450419999998</v>
      </c>
      <c r="N392" s="19">
        <f t="shared" si="53"/>
        <v>12722.220553000003</v>
      </c>
      <c r="O392" s="16">
        <f t="shared" si="53"/>
        <v>36605.319212000002</v>
      </c>
      <c r="P392" s="17">
        <f t="shared" si="53"/>
        <v>43069.271222999996</v>
      </c>
      <c r="Q392" s="17">
        <f>SUM(Q393:Q395)</f>
        <v>43069.271222999996</v>
      </c>
      <c r="R392" s="19">
        <f t="shared" si="53"/>
        <v>822.97659099999987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184.70041100000003</v>
      </c>
      <c r="G393" s="23">
        <v>14.975103000000001</v>
      </c>
      <c r="H393" s="23">
        <v>203.83551700000004</v>
      </c>
      <c r="I393" s="23">
        <v>1211.7290820000001</v>
      </c>
      <c r="J393" s="23">
        <v>36.605313000000002</v>
      </c>
      <c r="K393" s="23">
        <v>7737.5103149999995</v>
      </c>
      <c r="L393" s="23">
        <v>178.03634199999999</v>
      </c>
      <c r="M393" s="23">
        <v>151.83103</v>
      </c>
      <c r="N393" s="24">
        <v>1547.4123770000001</v>
      </c>
      <c r="O393" s="22">
        <v>1611.7622649999998</v>
      </c>
      <c r="P393" s="23">
        <v>1895.0714889999999</v>
      </c>
      <c r="Q393" s="23">
        <v>1895.0714889999999</v>
      </c>
      <c r="R393" s="24">
        <v>55.989296999999993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13.514641999999998</v>
      </c>
      <c r="G394" s="23">
        <v>3.3786659999999999</v>
      </c>
      <c r="H394" s="23">
        <v>16.893308999999995</v>
      </c>
      <c r="I394" s="23">
        <v>297.32220600000005</v>
      </c>
      <c r="J394" s="23">
        <v>10.135989000000002</v>
      </c>
      <c r="K394" s="23">
        <v>337.86614099999997</v>
      </c>
      <c r="L394" s="23">
        <v>43.922598000000015</v>
      </c>
      <c r="M394" s="23">
        <v>33.786612000000005</v>
      </c>
      <c r="N394" s="24">
        <v>405.43937400000004</v>
      </c>
      <c r="O394" s="22">
        <v>303.8715029999999</v>
      </c>
      <c r="P394" s="23">
        <v>356.97255000000001</v>
      </c>
      <c r="Q394" s="23">
        <v>356.97255000000001</v>
      </c>
      <c r="R394" s="24">
        <v>16.084201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5196.0989600000003</v>
      </c>
      <c r="G395" s="23">
        <v>165.32473899999999</v>
      </c>
      <c r="H395" s="23">
        <v>5512.5837009999996</v>
      </c>
      <c r="I395" s="23">
        <v>10693.997123000001</v>
      </c>
      <c r="J395" s="23">
        <v>193.65421900000001</v>
      </c>
      <c r="K395" s="23">
        <v>243272.47400000002</v>
      </c>
      <c r="L395" s="23">
        <v>1544.5816219999999</v>
      </c>
      <c r="M395" s="23">
        <v>1728.8273999999999</v>
      </c>
      <c r="N395" s="24">
        <v>10769.368802000003</v>
      </c>
      <c r="O395" s="22">
        <v>34689.685444000002</v>
      </c>
      <c r="P395" s="23">
        <v>40817.227183999996</v>
      </c>
      <c r="Q395" s="23">
        <v>40817.227183999996</v>
      </c>
      <c r="R395" s="24">
        <v>750.9030929999999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0.53534590140786875</v>
      </c>
      <c r="G397" s="17">
        <f t="shared" si="54"/>
        <v>0.27965959626051939</v>
      </c>
      <c r="H397" s="17">
        <f t="shared" si="54"/>
        <v>64.930169281284634</v>
      </c>
      <c r="I397" s="17">
        <f t="shared" si="54"/>
        <v>39.427301922749351</v>
      </c>
      <c r="J397" s="17">
        <f t="shared" si="54"/>
        <v>12.350562848559935</v>
      </c>
      <c r="K397" s="17">
        <f t="shared" si="54"/>
        <v>0.55138569560290907</v>
      </c>
      <c r="L397" s="17">
        <f t="shared" si="54"/>
        <v>6096.7206139121909</v>
      </c>
      <c r="M397" s="17">
        <f t="shared" si="54"/>
        <v>0.53454391169811666</v>
      </c>
      <c r="N397" s="19">
        <f t="shared" si="54"/>
        <v>102.21838277925708</v>
      </c>
      <c r="O397" s="16">
        <f t="shared" si="54"/>
        <v>975.33947358314924</v>
      </c>
      <c r="P397" s="17">
        <f t="shared" si="54"/>
        <v>975.33947358314924</v>
      </c>
      <c r="Q397" s="17">
        <f>SUM(Q398:Q401)</f>
        <v>975.33947358314924</v>
      </c>
      <c r="R397" s="19">
        <f t="shared" si="54"/>
        <v>467.94987600073284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2.8436910386324114E-2</v>
      </c>
      <c r="G398" s="23">
        <v>1.487011110913404E-2</v>
      </c>
      <c r="H398" s="23">
        <v>3.4386251591763295</v>
      </c>
      <c r="I398" s="23">
        <v>2.0882562046257087</v>
      </c>
      <c r="J398" s="23">
        <v>0.65666062320352747</v>
      </c>
      <c r="K398" s="23">
        <v>2.9976172134711234E-2</v>
      </c>
      <c r="L398" s="23">
        <v>585.00408245047993</v>
      </c>
      <c r="M398" s="23">
        <v>2.8359947298904759E-2</v>
      </c>
      <c r="N398" s="24">
        <v>5.4213322947566729</v>
      </c>
      <c r="O398" s="22">
        <v>26.583461731127251</v>
      </c>
      <c r="P398" s="23">
        <v>26.583461731127251</v>
      </c>
      <c r="Q398" s="23">
        <v>26.583461731127251</v>
      </c>
      <c r="R398" s="24">
        <v>12.742859194611109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3.7107737744109165E-2</v>
      </c>
      <c r="G399" s="23">
        <v>1.9365675171260404E-2</v>
      </c>
      <c r="H399" s="23">
        <v>4.5139073517033745</v>
      </c>
      <c r="I399" s="23">
        <v>2.7406660376978693</v>
      </c>
      <c r="J399" s="23">
        <v>0.85530162992937731</v>
      </c>
      <c r="K399" s="23">
        <v>3.7343089763467618E-2</v>
      </c>
      <c r="L399" s="23">
        <v>89.544984661035912</v>
      </c>
      <c r="M399" s="23">
        <v>3.7095970143141255E-2</v>
      </c>
      <c r="N399" s="24">
        <v>7.0960012970717505</v>
      </c>
      <c r="O399" s="22">
        <v>47.230753484529387</v>
      </c>
      <c r="P399" s="23">
        <v>47.230753484529387</v>
      </c>
      <c r="Q399" s="23">
        <v>47.230753484529387</v>
      </c>
      <c r="R399" s="24">
        <v>22.668280510574181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9.8333940069701795E-2</v>
      </c>
      <c r="G400" s="23">
        <v>5.1549191545869698E-2</v>
      </c>
      <c r="H400" s="23">
        <v>11.801117526229527</v>
      </c>
      <c r="I400" s="23">
        <v>7.168760496538682</v>
      </c>
      <c r="J400" s="23">
        <v>2.2760060766467678</v>
      </c>
      <c r="K400" s="23">
        <v>0.10958218950686464</v>
      </c>
      <c r="L400" s="23">
        <v>4274.6247262298466</v>
      </c>
      <c r="M400" s="23">
        <v>9.7771527597843647E-2</v>
      </c>
      <c r="N400" s="24">
        <v>18.674530536502768</v>
      </c>
      <c r="O400" s="22">
        <v>145.6177267185526</v>
      </c>
      <c r="P400" s="23">
        <v>145.6177267185526</v>
      </c>
      <c r="Q400" s="23">
        <v>145.6177267185526</v>
      </c>
      <c r="R400" s="24">
        <v>69.742896000890894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0.37146731320773363</v>
      </c>
      <c r="G401" s="23">
        <v>0.19387461843425521</v>
      </c>
      <c r="H401" s="23">
        <v>45.176519244175395</v>
      </c>
      <c r="I401" s="23">
        <v>27.429619183887088</v>
      </c>
      <c r="J401" s="23">
        <v>8.5625945187802621</v>
      </c>
      <c r="K401" s="23">
        <v>0.37448424419786563</v>
      </c>
      <c r="L401" s="23">
        <v>1147.5468205708285</v>
      </c>
      <c r="M401" s="23">
        <v>0.37131646665822698</v>
      </c>
      <c r="N401" s="24">
        <v>71.026518650925894</v>
      </c>
      <c r="O401" s="22">
        <v>755.90753164893999</v>
      </c>
      <c r="P401" s="23">
        <v>755.90753164893999</v>
      </c>
      <c r="Q401" s="23">
        <v>755.90753164893999</v>
      </c>
      <c r="R401" s="24">
        <v>362.79584029465667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22.463363999999999</v>
      </c>
      <c r="H403" s="17">
        <v>112.31685000000002</v>
      </c>
      <c r="I403" s="17">
        <v>3818.7729010000012</v>
      </c>
      <c r="J403" s="17"/>
      <c r="K403" s="17">
        <v>157.24358900000004</v>
      </c>
      <c r="L403" s="17"/>
      <c r="M403" s="17">
        <v>22.463363999999999</v>
      </c>
      <c r="N403" s="19">
        <v>2246.3369920000005</v>
      </c>
      <c r="O403" s="16">
        <v>3748.0319209999998</v>
      </c>
      <c r="P403" s="17">
        <v>3748.0319209999998</v>
      </c>
      <c r="Q403" s="17">
        <v>3748.0319209999998</v>
      </c>
      <c r="R403" s="19">
        <v>2216.5316870000001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0.17404500000000001</v>
      </c>
      <c r="H405" s="17">
        <v>0.87024100000000004</v>
      </c>
      <c r="I405" s="17">
        <v>29.588505999999999</v>
      </c>
      <c r="J405" s="17"/>
      <c r="K405" s="17">
        <v>1.2183460000000004</v>
      </c>
      <c r="L405" s="17"/>
      <c r="M405" s="17">
        <v>0.17404500000000001</v>
      </c>
      <c r="N405" s="19">
        <v>17.404997000000002</v>
      </c>
      <c r="O405" s="16">
        <v>20.93906200000001</v>
      </c>
      <c r="P405" s="17">
        <v>20.93906200000001</v>
      </c>
      <c r="Q405" s="17">
        <v>20.93906200000001</v>
      </c>
      <c r="R405" s="19">
        <v>9.6569260000000039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13.978373000000003</v>
      </c>
      <c r="H407" s="17">
        <v>69.89183100000001</v>
      </c>
      <c r="I407" s="17">
        <v>2376.3221740000008</v>
      </c>
      <c r="J407" s="17"/>
      <c r="K407" s="17">
        <v>97.848574999999968</v>
      </c>
      <c r="L407" s="17"/>
      <c r="M407" s="17">
        <v>13.978373000000003</v>
      </c>
      <c r="N407" s="19">
        <v>1397.8365559999997</v>
      </c>
      <c r="O407" s="16">
        <v>2341.2937830000001</v>
      </c>
      <c r="P407" s="17">
        <v>2341.2937830000001</v>
      </c>
      <c r="Q407" s="17">
        <v>2341.2937830000001</v>
      </c>
      <c r="R407" s="19">
        <v>1547.9791949999999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5396.7138539014077</v>
      </c>
      <c r="G413" s="27">
        <f t="shared" si="55"/>
        <v>222.10912559626053</v>
      </c>
      <c r="H413" s="27">
        <f t="shared" si="55"/>
        <v>5991.9486132812854</v>
      </c>
      <c r="I413" s="27">
        <f t="shared" si="55"/>
        <v>18721.238274922754</v>
      </c>
      <c r="J413" s="27">
        <f t="shared" si="55"/>
        <v>254.47320084855997</v>
      </c>
      <c r="K413" s="27">
        <f t="shared" si="55"/>
        <v>251657.39549469561</v>
      </c>
      <c r="L413" s="27">
        <f t="shared" si="55"/>
        <v>8091.2350379121908</v>
      </c>
      <c r="M413" s="27">
        <f t="shared" si="55"/>
        <v>1957.2075819116978</v>
      </c>
      <c r="N413" s="28">
        <f t="shared" si="55"/>
        <v>16664.133560779261</v>
      </c>
      <c r="O413" s="26">
        <f t="shared" si="55"/>
        <v>43877.646292583151</v>
      </c>
      <c r="P413" s="27">
        <f t="shared" si="55"/>
        <v>50357.986993583145</v>
      </c>
      <c r="Q413" s="27">
        <f t="shared" si="55"/>
        <v>50368.861673583146</v>
      </c>
      <c r="R413" s="28">
        <f t="shared" si="55"/>
        <v>5160.7160260007322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495.34271869712609</v>
      </c>
      <c r="G418" s="17">
        <f t="shared" ref="G418:R418" si="57">SUM(G419:G427)</f>
        <v>1500.48131146482</v>
      </c>
      <c r="H418" s="17">
        <f t="shared" si="57"/>
        <v>1491.9049929320931</v>
      </c>
      <c r="I418" s="17">
        <f t="shared" si="57"/>
        <v>3736.1588616588092</v>
      </c>
      <c r="J418" s="17">
        <f t="shared" si="57"/>
        <v>257.19383315166948</v>
      </c>
      <c r="K418" s="17">
        <f t="shared" si="57"/>
        <v>774.53910629127279</v>
      </c>
      <c r="L418" s="17">
        <f t="shared" si="57"/>
        <v>4640.4073363329198</v>
      </c>
      <c r="M418" s="17">
        <f t="shared" si="57"/>
        <v>37.512852444700812</v>
      </c>
      <c r="N418" s="19">
        <f t="shared" si="57"/>
        <v>6157.0200104489195</v>
      </c>
      <c r="O418" s="16">
        <f t="shared" si="57"/>
        <v>1588.1314312380471</v>
      </c>
      <c r="P418" s="17">
        <f t="shared" si="57"/>
        <v>1599.364649398047</v>
      </c>
      <c r="Q418" s="17">
        <f t="shared" si="57"/>
        <v>1777.695643118047</v>
      </c>
      <c r="R418" s="19">
        <f t="shared" si="57"/>
        <v>1.547804364139197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46.966026799731225</v>
      </c>
      <c r="G419" s="23">
        <v>33.507872900449996</v>
      </c>
      <c r="H419" s="23">
        <v>200.68992813640801</v>
      </c>
      <c r="I419" s="23">
        <v>68.707699879240806</v>
      </c>
      <c r="J419" s="23">
        <v>38.682676403772021</v>
      </c>
      <c r="K419" s="23">
        <v>40.841901059958005</v>
      </c>
      <c r="L419" s="23">
        <v>92.026406946700007</v>
      </c>
      <c r="M419" s="23">
        <v>23.902839560924814</v>
      </c>
      <c r="N419" s="24">
        <v>168.6650950627</v>
      </c>
      <c r="O419" s="22">
        <v>26.779830882078382</v>
      </c>
      <c r="P419" s="23">
        <v>26.850147042078383</v>
      </c>
      <c r="Q419" s="23">
        <v>26.946831762078382</v>
      </c>
      <c r="R419" s="24">
        <v>0.94336177520919695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7.9872308973948503</v>
      </c>
      <c r="G420" s="23">
        <v>6.43100256437</v>
      </c>
      <c r="H420" s="23">
        <v>7.6520077956847992</v>
      </c>
      <c r="I420" s="23">
        <v>7.0260007795684798</v>
      </c>
      <c r="J420" s="23">
        <v>1.0060257478974253</v>
      </c>
      <c r="K420" s="23">
        <v>7.8360052313148003</v>
      </c>
      <c r="L420" s="23">
        <v>7.3520153862199997</v>
      </c>
      <c r="M420" s="23">
        <v>1.1488377599999999E-4</v>
      </c>
      <c r="N420" s="24">
        <v>1.538622E-5</v>
      </c>
      <c r="O420" s="22">
        <v>8.8129155969102396E-2</v>
      </c>
      <c r="P420" s="23">
        <v>8.8129155969102396E-2</v>
      </c>
      <c r="Q420" s="23">
        <v>8.8129155969102396E-2</v>
      </c>
      <c r="R420" s="24">
        <v>2.9932289300000003E-3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18.327695199999997</v>
      </c>
      <c r="P421" s="23">
        <v>18.327695199999997</v>
      </c>
      <c r="Q421" s="23">
        <v>18.327695199999997</v>
      </c>
      <c r="R421" s="24">
        <v>0.45819238000000001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426.44345500000003</v>
      </c>
      <c r="G423" s="23">
        <v>1451.7223999999999</v>
      </c>
      <c r="H423" s="23">
        <v>1270.2571000000003</v>
      </c>
      <c r="I423" s="23">
        <v>3629.306</v>
      </c>
      <c r="J423" s="23">
        <v>208.68509500000002</v>
      </c>
      <c r="K423" s="23">
        <v>725.86119999999994</v>
      </c>
      <c r="L423" s="23">
        <v>4536.6324999999997</v>
      </c>
      <c r="M423" s="23">
        <v>13.609897999999999</v>
      </c>
      <c r="N423" s="24">
        <v>5988.3548999999994</v>
      </c>
      <c r="O423" s="22">
        <v>4.0930629999999999</v>
      </c>
      <c r="P423" s="23">
        <v>15.255965</v>
      </c>
      <c r="Q423" s="23">
        <v>193.49027400000003</v>
      </c>
      <c r="R423" s="24">
        <v>0.14325698000000001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23"/>
      <c r="I425" s="23"/>
      <c r="J425" s="23"/>
      <c r="K425" s="23"/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13.946005999999997</v>
      </c>
      <c r="G427" s="23">
        <v>8.820036</v>
      </c>
      <c r="H427" s="23">
        <v>13.305957000000001</v>
      </c>
      <c r="I427" s="23">
        <v>31.119161000000002</v>
      </c>
      <c r="J427" s="23">
        <v>8.820036</v>
      </c>
      <c r="K427" s="23"/>
      <c r="L427" s="23">
        <v>4.396414</v>
      </c>
      <c r="M427" s="23"/>
      <c r="N427" s="24"/>
      <c r="O427" s="22">
        <v>1538.8427129999995</v>
      </c>
      <c r="P427" s="23">
        <v>1538.8427129999995</v>
      </c>
      <c r="Q427" s="23">
        <v>1538.8427129999995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7.0135579999999997</v>
      </c>
      <c r="P429" s="17">
        <f t="shared" si="58"/>
        <v>10.732854999999999</v>
      </c>
      <c r="Q429" s="17">
        <f>SUM(Q430:Q432)</f>
        <v>15.611930000000001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6.9964379999999995</v>
      </c>
      <c r="P430" s="35">
        <v>10.619243999999998</v>
      </c>
      <c r="Q430" s="35">
        <v>15.371742000000001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1.712E-2</v>
      </c>
      <c r="P431" s="23">
        <v>0.11361099999999999</v>
      </c>
      <c r="Q431" s="23">
        <v>0.24018800000000001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351.97785600000003</v>
      </c>
      <c r="G434" s="17">
        <v>615.96124600000007</v>
      </c>
      <c r="H434" s="17">
        <v>87.994461000000015</v>
      </c>
      <c r="I434" s="17">
        <v>1231.922493</v>
      </c>
      <c r="J434" s="17"/>
      <c r="K434" s="17"/>
      <c r="L434" s="17">
        <v>5895.6290740000004</v>
      </c>
      <c r="M434" s="17">
        <v>263.98339199999998</v>
      </c>
      <c r="N434" s="19">
        <v>158830.00705900003</v>
      </c>
      <c r="O434" s="16">
        <v>40565.447786000012</v>
      </c>
      <c r="P434" s="17">
        <v>43029.292770999986</v>
      </c>
      <c r="Q434" s="17">
        <v>43821.242943999998</v>
      </c>
      <c r="R434" s="19">
        <v>22676.173306999997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1.0945180000000001</v>
      </c>
      <c r="G436" s="17">
        <f t="shared" si="59"/>
        <v>0.40451500000000001</v>
      </c>
      <c r="H436" s="17">
        <f t="shared" si="59"/>
        <v>1.0904989999999999</v>
      </c>
      <c r="I436" s="17">
        <f t="shared" si="59"/>
        <v>0.99961899999999981</v>
      </c>
      <c r="J436" s="17">
        <f t="shared" si="59"/>
        <v>119.82581900000001</v>
      </c>
      <c r="K436" s="17">
        <f t="shared" si="59"/>
        <v>1.3936800000000005</v>
      </c>
      <c r="L436" s="17">
        <f t="shared" si="59"/>
        <v>2.4150130000000001</v>
      </c>
      <c r="M436" s="17">
        <f t="shared" si="59"/>
        <v>1.590708</v>
      </c>
      <c r="N436" s="19">
        <f t="shared" si="59"/>
        <v>12.876857999999999</v>
      </c>
      <c r="O436" s="16">
        <f t="shared" si="59"/>
        <v>2.7905719999999987</v>
      </c>
      <c r="P436" s="17">
        <f t="shared" si="59"/>
        <v>2.7905719999999987</v>
      </c>
      <c r="Q436" s="17">
        <f>SUM(Q437:Q438)</f>
        <v>3.1009939999999991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1.0945180000000001</v>
      </c>
      <c r="G437" s="23">
        <v>0.40451500000000001</v>
      </c>
      <c r="H437" s="23">
        <v>1.0904989999999999</v>
      </c>
      <c r="I437" s="23">
        <v>0.99961899999999981</v>
      </c>
      <c r="J437" s="23">
        <v>119.82581900000001</v>
      </c>
      <c r="K437" s="23">
        <v>1.3936800000000005</v>
      </c>
      <c r="L437" s="23">
        <v>2.4150130000000001</v>
      </c>
      <c r="M437" s="23">
        <v>1.590708</v>
      </c>
      <c r="N437" s="24">
        <v>12.876857999999999</v>
      </c>
      <c r="O437" s="22">
        <v>2.7905719999999987</v>
      </c>
      <c r="P437" s="23">
        <v>2.7905719999999987</v>
      </c>
      <c r="Q437" s="23">
        <v>3.1009939999999991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5.9152249999999995</v>
      </c>
      <c r="P440" s="17">
        <f t="shared" si="60"/>
        <v>5.9152249999999995</v>
      </c>
      <c r="Q440" s="17">
        <f>SUM(Q441:Q447)</f>
        <v>5.9152249999999995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1.2214789999999995</v>
      </c>
      <c r="P441" s="23">
        <v>1.2214789999999995</v>
      </c>
      <c r="Q441" s="23">
        <v>1.2214789999999995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4.3264959999999997</v>
      </c>
      <c r="P442" s="23">
        <v>4.3264959999999997</v>
      </c>
      <c r="Q442" s="23">
        <v>4.3264959999999997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0.36725000000000002</v>
      </c>
      <c r="P445" s="23">
        <v>0.36725000000000002</v>
      </c>
      <c r="Q445" s="23">
        <v>0.36725000000000002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848.41509269712606</v>
      </c>
      <c r="G449" s="27">
        <f t="shared" si="61"/>
        <v>2116.84707246482</v>
      </c>
      <c r="H449" s="27">
        <f t="shared" si="61"/>
        <v>1580.989952932093</v>
      </c>
      <c r="I449" s="27">
        <f t="shared" si="61"/>
        <v>4969.0809736588089</v>
      </c>
      <c r="J449" s="27">
        <f t="shared" si="61"/>
        <v>377.0196521516695</v>
      </c>
      <c r="K449" s="27">
        <f t="shared" si="61"/>
        <v>775.93278629127281</v>
      </c>
      <c r="L449" s="27">
        <f t="shared" si="61"/>
        <v>10538.451423332921</v>
      </c>
      <c r="M449" s="27">
        <f t="shared" si="61"/>
        <v>303.08695244470078</v>
      </c>
      <c r="N449" s="28">
        <f t="shared" si="61"/>
        <v>164999.90392744896</v>
      </c>
      <c r="O449" s="26">
        <f t="shared" si="61"/>
        <v>42169.298572238062</v>
      </c>
      <c r="P449" s="27">
        <f t="shared" si="61"/>
        <v>44648.096072398039</v>
      </c>
      <c r="Q449" s="27">
        <f t="shared" si="61"/>
        <v>45623.566736118039</v>
      </c>
      <c r="R449" s="28">
        <f t="shared" si="61"/>
        <v>22677.721111364135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2051.6137860000003</v>
      </c>
      <c r="P454" s="17">
        <f t="shared" si="63"/>
        <v>46358.623800000001</v>
      </c>
      <c r="Q454" s="17">
        <f>SUM(Q455:Q460)</f>
        <v>46358.623800000001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287.79095999999993</v>
      </c>
      <c r="P455" s="23">
        <v>7482.5649600000006</v>
      </c>
      <c r="Q455" s="23">
        <v>7482.5649600000006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1424.7740700000004</v>
      </c>
      <c r="P456" s="23">
        <v>30355.323705999996</v>
      </c>
      <c r="Q456" s="23">
        <v>30355.323705999996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5.7270000000000003</v>
      </c>
      <c r="P457" s="23">
        <v>148.90199999999999</v>
      </c>
      <c r="Q457" s="23">
        <v>148.90199999999999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21.372599999999998</v>
      </c>
      <c r="P458" s="23">
        <v>555.68759999999997</v>
      </c>
      <c r="Q458" s="23">
        <v>555.68759999999997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110.190996</v>
      </c>
      <c r="P459" s="23">
        <v>2570.4333740000006</v>
      </c>
      <c r="Q459" s="23">
        <v>2570.4333740000006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201.75816</v>
      </c>
      <c r="P460" s="23">
        <v>5245.7121599999991</v>
      </c>
      <c r="Q460" s="23">
        <v>5245.7121599999991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0.7556989999999999</v>
      </c>
      <c r="G470" s="17">
        <f t="shared" si="65"/>
        <v>103.90849899999999</v>
      </c>
      <c r="H470" s="17">
        <f t="shared" si="65"/>
        <v>9.4462290000000007</v>
      </c>
      <c r="I470" s="17">
        <f t="shared" si="65"/>
        <v>8.6196830000000002</v>
      </c>
      <c r="J470" s="17">
        <f t="shared" si="65"/>
        <v>16.530897</v>
      </c>
      <c r="K470" s="17">
        <f t="shared" si="65"/>
        <v>6.1400469999999991</v>
      </c>
      <c r="L470" s="17">
        <f t="shared" si="65"/>
        <v>12.988561000000001</v>
      </c>
      <c r="M470" s="17">
        <f t="shared" si="65"/>
        <v>2.3615579999999996</v>
      </c>
      <c r="N470" s="19">
        <f t="shared" si="65"/>
        <v>66.12359099999999</v>
      </c>
      <c r="O470" s="16">
        <f t="shared" si="65"/>
        <v>637.62033399999996</v>
      </c>
      <c r="P470" s="17">
        <f t="shared" si="65"/>
        <v>673.04368299999987</v>
      </c>
      <c r="Q470" s="17">
        <f>SUM(Q471:Q475)</f>
        <v>684.85146700000018</v>
      </c>
      <c r="R470" s="19">
        <f t="shared" si="65"/>
        <v>59.038921000000002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23"/>
      <c r="I471" s="23"/>
      <c r="J471" s="23"/>
      <c r="K471" s="23"/>
      <c r="L471" s="23"/>
      <c r="M471" s="23"/>
      <c r="N471" s="24"/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0.7556989999999999</v>
      </c>
      <c r="G475" s="23">
        <v>103.90849899999999</v>
      </c>
      <c r="H475" s="23">
        <v>9.4462290000000007</v>
      </c>
      <c r="I475" s="23">
        <v>8.6196830000000002</v>
      </c>
      <c r="J475" s="23">
        <v>16.530897</v>
      </c>
      <c r="K475" s="23">
        <v>6.1400469999999991</v>
      </c>
      <c r="L475" s="23">
        <v>12.988561000000001</v>
      </c>
      <c r="M475" s="23">
        <v>2.3615579999999996</v>
      </c>
      <c r="N475" s="24">
        <v>66.12359099999999</v>
      </c>
      <c r="O475" s="22">
        <v>637.62033399999996</v>
      </c>
      <c r="P475" s="23">
        <v>673.04368299999987</v>
      </c>
      <c r="Q475" s="23">
        <v>684.85146700000018</v>
      </c>
      <c r="R475" s="24">
        <v>59.038921000000002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1773.2324049999997</v>
      </c>
      <c r="P520" s="17">
        <f t="shared" si="70"/>
        <v>10943.936760999997</v>
      </c>
      <c r="Q520" s="17">
        <f>SUM(Q521:Q524)</f>
        <v>42681.983222999996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1773.2324049999997</v>
      </c>
      <c r="P524" s="23">
        <v>10943.936760999997</v>
      </c>
      <c r="Q524" s="23">
        <v>42681.983222999996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0.7556989999999999</v>
      </c>
      <c r="G526" s="27">
        <f t="shared" si="71"/>
        <v>103.90849899999999</v>
      </c>
      <c r="H526" s="27">
        <f t="shared" si="71"/>
        <v>9.4462290000000007</v>
      </c>
      <c r="I526" s="27">
        <f t="shared" si="71"/>
        <v>8.6196830000000002</v>
      </c>
      <c r="J526" s="27">
        <f t="shared" si="71"/>
        <v>16.530897</v>
      </c>
      <c r="K526" s="27">
        <f t="shared" si="71"/>
        <v>6.1400469999999991</v>
      </c>
      <c r="L526" s="27">
        <f t="shared" si="71"/>
        <v>12.988561000000001</v>
      </c>
      <c r="M526" s="27">
        <f t="shared" si="71"/>
        <v>2.3615579999999996</v>
      </c>
      <c r="N526" s="28">
        <f t="shared" si="71"/>
        <v>66.12359099999999</v>
      </c>
      <c r="O526" s="26">
        <f t="shared" si="71"/>
        <v>4462.4665249999998</v>
      </c>
      <c r="P526" s="27">
        <f t="shared" si="71"/>
        <v>57975.604244000002</v>
      </c>
      <c r="Q526" s="27">
        <f t="shared" si="71"/>
        <v>89725.45848999999</v>
      </c>
      <c r="R526" s="28">
        <f t="shared" si="71"/>
        <v>59.038921000000002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10124.14688</v>
      </c>
      <c r="P557" s="17">
        <f t="shared" si="75"/>
        <v>12373.957306999997</v>
      </c>
      <c r="Q557" s="17">
        <f>SUM(Q558:Q559)</f>
        <v>19123.388548999999</v>
      </c>
      <c r="R557" s="19">
        <f t="shared" si="75"/>
        <v>911.17322000000013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9325.0045009999994</v>
      </c>
      <c r="P558" s="23">
        <v>11397.227730999997</v>
      </c>
      <c r="Q558" s="23">
        <v>17613.897379999999</v>
      </c>
      <c r="R558" s="24">
        <v>839.2504100000001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799.14237900000023</v>
      </c>
      <c r="P559" s="23">
        <v>976.72957600000018</v>
      </c>
      <c r="Q559" s="23">
        <v>1509.4911689999999</v>
      </c>
      <c r="R559" s="24">
        <v>71.922809999999984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10124.14688</v>
      </c>
      <c r="P653" s="27">
        <f t="shared" si="87"/>
        <v>12373.957306999997</v>
      </c>
      <c r="Q653" s="27">
        <f t="shared" si="87"/>
        <v>19123.388548999999</v>
      </c>
      <c r="R653" s="28">
        <f t="shared" si="87"/>
        <v>911.17322000000013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2008&amp;CTOTAL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2.4165270496358948</v>
      </c>
      <c r="H4" s="188">
        <f t="shared" si="1"/>
        <v>5.7391059196908074</v>
      </c>
      <c r="I4" s="188">
        <f t="shared" si="1"/>
        <v>24.794308162495277</v>
      </c>
      <c r="J4" s="188">
        <f t="shared" si="1"/>
        <v>16.289046148886133</v>
      </c>
      <c r="K4" s="188">
        <f t="shared" si="1"/>
        <v>8.0713888577757871</v>
      </c>
      <c r="L4" s="188">
        <f t="shared" si="0"/>
        <v>54.893848064084381</v>
      </c>
      <c r="M4" s="189">
        <f t="shared" si="0"/>
        <v>1.5459471437323004E-3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2.157966668508505</v>
      </c>
      <c r="H5" s="113">
        <v>0.32783377991223184</v>
      </c>
      <c r="I5" s="113">
        <v>16.861235015413676</v>
      </c>
      <c r="J5" s="113">
        <v>13.232502084160725</v>
      </c>
      <c r="K5" s="113">
        <v>0.62259374273547752</v>
      </c>
      <c r="L5" s="113">
        <v>31.044163798922511</v>
      </c>
      <c r="M5" s="24">
        <v>1.4969974961434004E-3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0.14288767488034068</v>
      </c>
      <c r="H6" s="113">
        <v>1.3308050426535858</v>
      </c>
      <c r="I6" s="113">
        <v>0.38645968561571864</v>
      </c>
      <c r="J6" s="113">
        <v>0.3200190384803086</v>
      </c>
      <c r="K6" s="113">
        <v>0.32257122501212382</v>
      </c>
      <c r="L6" s="113">
        <v>2.3598550334522645</v>
      </c>
      <c r="M6" s="24">
        <v>2.7779817424999999E-5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2.3993171894399996E-2</v>
      </c>
      <c r="H7" s="113">
        <v>3.5767705074935994</v>
      </c>
      <c r="I7" s="113">
        <v>5.7391760498403999</v>
      </c>
      <c r="J7" s="113">
        <v>1.8092701166404002</v>
      </c>
      <c r="K7" s="113">
        <v>1.4557243958403998</v>
      </c>
      <c r="L7" s="113">
        <v>12.580941069814799</v>
      </c>
      <c r="M7" s="24">
        <v>2.1000000000000002E-5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2.158568006759376E-2</v>
      </c>
      <c r="H8" s="113">
        <v>0.32966809339916753</v>
      </c>
      <c r="I8" s="113">
        <v>0.92730122962722683</v>
      </c>
      <c r="J8" s="113">
        <v>0.65199945841006168</v>
      </c>
      <c r="K8" s="113">
        <v>5.1943405445314745</v>
      </c>
      <c r="L8" s="113">
        <v>7.1033091314913435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7.0093854285055435E-2</v>
      </c>
      <c r="H9" s="113">
        <v>0.1740284962322233</v>
      </c>
      <c r="I9" s="113">
        <v>0.88013618199825516</v>
      </c>
      <c r="J9" s="113">
        <v>0.27525545119463934</v>
      </c>
      <c r="K9" s="113">
        <v>0.47615894965631234</v>
      </c>
      <c r="L9" s="113">
        <v>1.8055790304034667</v>
      </c>
      <c r="M9" s="24">
        <v>1.6983016390000002E-7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1.0736265294E-2</v>
      </c>
      <c r="H11" s="111">
        <f t="shared" si="3"/>
        <v>0.98487588773087997</v>
      </c>
      <c r="I11" s="111">
        <f t="shared" si="3"/>
        <v>1.5767592477163201</v>
      </c>
      <c r="J11" s="111">
        <f t="shared" si="3"/>
        <v>0.49258982347632002</v>
      </c>
      <c r="K11" s="111">
        <f t="shared" si="3"/>
        <v>0.39411055051632005</v>
      </c>
      <c r="L11" s="111">
        <f t="shared" si="2"/>
        <v>3.4483355094398402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1.0736265294E-2</v>
      </c>
      <c r="H14" s="113">
        <v>0.98487588773087997</v>
      </c>
      <c r="I14" s="113">
        <v>1.5767592477163201</v>
      </c>
      <c r="J14" s="113">
        <v>0.49258982347632002</v>
      </c>
      <c r="K14" s="113">
        <v>0.39411055051632005</v>
      </c>
      <c r="L14" s="113">
        <v>3.4483355094398402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0.17295281508309268</v>
      </c>
      <c r="H18" s="111">
        <f t="shared" si="5"/>
        <v>7.0581723138393199E-2</v>
      </c>
      <c r="I18" s="111">
        <f t="shared" si="5"/>
        <v>0.398317802652223</v>
      </c>
      <c r="J18" s="111">
        <f t="shared" si="5"/>
        <v>9.0675541819317099E-2</v>
      </c>
      <c r="K18" s="111">
        <f t="shared" si="5"/>
        <v>0.36615437586410665</v>
      </c>
      <c r="L18" s="111">
        <f t="shared" si="4"/>
        <v>0.92572942321782337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6.9129184303811462E-3</v>
      </c>
      <c r="H19" s="113">
        <v>1.7100609426179999E-4</v>
      </c>
      <c r="I19" s="113">
        <v>1.05225085431844E-2</v>
      </c>
      <c r="J19" s="113">
        <v>1.612791975382E-4</v>
      </c>
      <c r="K19" s="113">
        <v>1.612791975382E-4</v>
      </c>
      <c r="L19" s="113">
        <v>1.1016103240276401E-2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3.9401440127756475E-2</v>
      </c>
      <c r="H20" s="113">
        <v>9.1664132719011995E-3</v>
      </c>
      <c r="I20" s="113">
        <v>7.3348780038030109E-2</v>
      </c>
      <c r="J20" s="113">
        <v>1.0242647817676299E-2</v>
      </c>
      <c r="K20" s="113">
        <v>1.0242647817676299E-2</v>
      </c>
      <c r="L20" s="113">
        <v>0.1030004350849443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5.0944147963927714E-3</v>
      </c>
      <c r="H21" s="113">
        <v>1.1217662779072E-3</v>
      </c>
      <c r="I21" s="113">
        <v>9.4380675695115001E-3</v>
      </c>
      <c r="J21" s="113">
        <v>1.0940409659216E-3</v>
      </c>
      <c r="K21" s="113">
        <v>1.0940409659216E-3</v>
      </c>
      <c r="L21" s="113">
        <v>1.2747905696963401E-2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5.2725840234713099E-5</v>
      </c>
      <c r="H22" s="113">
        <v>2.1221999235208101E-2</v>
      </c>
      <c r="I22" s="113">
        <v>5.9876385145774202E-2</v>
      </c>
      <c r="J22" s="113">
        <v>4.2065050112260402E-2</v>
      </c>
      <c r="K22" s="113">
        <v>0.31754388415704993</v>
      </c>
      <c r="L22" s="113">
        <v>0.44070727347541844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0.12149131588832759</v>
      </c>
      <c r="H24" s="113">
        <v>3.8900538259114895E-2</v>
      </c>
      <c r="I24" s="113">
        <v>0.2451320613557228</v>
      </c>
      <c r="J24" s="113">
        <v>3.7112523725920596E-2</v>
      </c>
      <c r="K24" s="113">
        <v>3.7112523725920596E-2</v>
      </c>
      <c r="L24" s="113">
        <v>0.35825770572022086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55.830871432536739</v>
      </c>
      <c r="I26" s="111">
        <f t="shared" si="7"/>
        <v>0.68225097408000002</v>
      </c>
      <c r="J26" s="111">
        <f t="shared" si="7"/>
        <v>0.20467529222399999</v>
      </c>
      <c r="K26" s="111">
        <f t="shared" si="7"/>
        <v>0.13645019481599999</v>
      </c>
      <c r="L26" s="111">
        <f t="shared" si="6"/>
        <v>56.854247893656741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55.830871432536739</v>
      </c>
      <c r="I32" s="113">
        <v>0.68225097408000002</v>
      </c>
      <c r="J32" s="113">
        <v>0.20467529222399999</v>
      </c>
      <c r="K32" s="113">
        <v>0.13645019481599999</v>
      </c>
      <c r="L32" s="113">
        <v>56.854247893656741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8.3247047874358011E-3</v>
      </c>
      <c r="G35" s="17">
        <f t="shared" ref="G35:K35" si="9">SUM(G36:G41)</f>
        <v>0.19722308036233027</v>
      </c>
      <c r="H35" s="111">
        <f t="shared" si="9"/>
        <v>16.704342570942678</v>
      </c>
      <c r="I35" s="111">
        <f t="shared" si="9"/>
        <v>26.802805882045337</v>
      </c>
      <c r="J35" s="111">
        <f t="shared" si="9"/>
        <v>8.4029927921129559</v>
      </c>
      <c r="K35" s="111">
        <f t="shared" si="9"/>
        <v>6.7398753480718936</v>
      </c>
      <c r="L35" s="111">
        <f t="shared" si="8"/>
        <v>58.650016592539622</v>
      </c>
      <c r="M35" s="112">
        <f t="shared" si="8"/>
        <v>1.007357E-9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8.320000000000001E-3</v>
      </c>
      <c r="G38" s="23">
        <v>0.18102055850181847</v>
      </c>
      <c r="H38" s="113">
        <v>16.680695459681996</v>
      </c>
      <c r="I38" s="113">
        <v>26.696766689519567</v>
      </c>
      <c r="J38" s="113">
        <v>8.3685276895195724</v>
      </c>
      <c r="K38" s="113">
        <v>6.7044396895195764</v>
      </c>
      <c r="L38" s="113">
        <v>58.450429528247689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9.5393269999999985E-3</v>
      </c>
      <c r="H39" s="113">
        <v>1.0684046239999998E-2</v>
      </c>
      <c r="I39" s="113">
        <v>1.6026069359999999E-2</v>
      </c>
      <c r="J39" s="113">
        <v>1.6026069359999999E-2</v>
      </c>
      <c r="K39" s="113">
        <v>1.6026069359999999E-2</v>
      </c>
      <c r="L39" s="113">
        <v>5.8762254319999985E-2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1.29274642E-6</v>
      </c>
      <c r="G40" s="23">
        <v>5.569179450140121E-3</v>
      </c>
      <c r="H40" s="113">
        <v>1.1723202632279999E-2</v>
      </c>
      <c r="I40" s="113">
        <v>8.7929661302139986E-2</v>
      </c>
      <c r="J40" s="113">
        <v>1.6600409900000002E-2</v>
      </c>
      <c r="K40" s="113">
        <v>1.7574647641749999E-2</v>
      </c>
      <c r="L40" s="113">
        <v>0.13382792079271</v>
      </c>
      <c r="M40" s="24">
        <v>7.6388000000000005E-10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3.4120410157999997E-6</v>
      </c>
      <c r="G41" s="23">
        <v>1.0940154103716957E-3</v>
      </c>
      <c r="H41" s="113">
        <v>1.2398623884017999E-3</v>
      </c>
      <c r="I41" s="113">
        <v>2.0834618636299002E-3</v>
      </c>
      <c r="J41" s="113">
        <v>1.8386233333816001E-3</v>
      </c>
      <c r="K41" s="113">
        <v>1.8349415505679997E-3</v>
      </c>
      <c r="L41" s="113">
        <v>6.9968891792185992E-3</v>
      </c>
      <c r="M41" s="24">
        <v>2.4347699999999994E-10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8.8167047874358005E-3</v>
      </c>
      <c r="G43" s="27">
        <f t="shared" ref="G43:K43" si="11">SUM(G35,G26,G18,G11,G4)</f>
        <v>2.7974392103753178</v>
      </c>
      <c r="H43" s="114">
        <f t="shared" si="11"/>
        <v>79.329777534039494</v>
      </c>
      <c r="I43" s="114">
        <f t="shared" si="11"/>
        <v>54.254442068989157</v>
      </c>
      <c r="J43" s="114">
        <f t="shared" si="11"/>
        <v>25.479979598518725</v>
      </c>
      <c r="K43" s="114">
        <f t="shared" si="11"/>
        <v>15.707979327044107</v>
      </c>
      <c r="L43" s="114">
        <f t="shared" si="10"/>
        <v>174.77217748293839</v>
      </c>
      <c r="M43" s="28">
        <f t="shared" si="10"/>
        <v>1.5459481510893003E-3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3.0781020834402002E-2</v>
      </c>
      <c r="G48" s="17">
        <f t="shared" ref="G48:M48" si="13">SUM(G49:G54)</f>
        <v>1.1173993918554139</v>
      </c>
      <c r="H48" s="111">
        <f t="shared" si="13"/>
        <v>112.11097190599091</v>
      </c>
      <c r="I48" s="111">
        <f t="shared" si="13"/>
        <v>193.31090125490874</v>
      </c>
      <c r="J48" s="111">
        <f t="shared" si="13"/>
        <v>86.627748734483362</v>
      </c>
      <c r="K48" s="111">
        <f t="shared" si="13"/>
        <v>77.520558344450663</v>
      </c>
      <c r="L48" s="111">
        <f t="shared" si="13"/>
        <v>469.5701802398338</v>
      </c>
      <c r="M48" s="112">
        <f t="shared" si="13"/>
        <v>0.30957299999999982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3.0765000000000004E-2</v>
      </c>
      <c r="G51" s="23">
        <v>1.1047618773300709</v>
      </c>
      <c r="H51" s="113">
        <v>112.08985216944868</v>
      </c>
      <c r="I51" s="113">
        <v>193.20487485607501</v>
      </c>
      <c r="J51" s="113">
        <v>86.597261842265581</v>
      </c>
      <c r="K51" s="113">
        <v>77.489099031365015</v>
      </c>
      <c r="L51" s="113">
        <v>469.38108789915441</v>
      </c>
      <c r="M51" s="24">
        <v>0.30957299999999982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9.0000000000000002E-6</v>
      </c>
      <c r="G52" s="23">
        <v>7.9823580791000982E-3</v>
      </c>
      <c r="H52" s="113">
        <v>8.9292365663637043E-3</v>
      </c>
      <c r="I52" s="113">
        <v>1.4546479496745276E-2</v>
      </c>
      <c r="J52" s="113">
        <v>1.3284758689522523E-2</v>
      </c>
      <c r="K52" s="113">
        <v>1.3265785444301122E-2</v>
      </c>
      <c r="L52" s="113">
        <v>5.0026260196932668E-2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7.0208344019999998E-6</v>
      </c>
      <c r="G53" s="23">
        <v>4.6551564462429971E-3</v>
      </c>
      <c r="H53" s="113">
        <v>1.2190499975870682E-2</v>
      </c>
      <c r="I53" s="113">
        <v>9.1479919336982796E-2</v>
      </c>
      <c r="J53" s="113">
        <v>1.7202133528256572E-2</v>
      </c>
      <c r="K53" s="113">
        <v>1.819352764134281E-2</v>
      </c>
      <c r="L53" s="113">
        <v>0.13906608048245203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0.43526100000000006</v>
      </c>
      <c r="G56" s="17">
        <f t="shared" ref="G56:M56" si="15">SUM(G57:G61)</f>
        <v>56.39000641358237</v>
      </c>
      <c r="H56" s="111">
        <f t="shared" si="15"/>
        <v>11613.082524163701</v>
      </c>
      <c r="I56" s="111">
        <f t="shared" si="15"/>
        <v>10748.381912055038</v>
      </c>
      <c r="J56" s="111">
        <f t="shared" si="15"/>
        <v>4109.0809457565038</v>
      </c>
      <c r="K56" s="111">
        <f t="shared" si="15"/>
        <v>6180.1641033334308</v>
      </c>
      <c r="L56" s="111">
        <f t="shared" si="15"/>
        <v>32650.709485308671</v>
      </c>
      <c r="M56" s="112">
        <f t="shared" si="15"/>
        <v>1.5515520000000003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0.12486699999999999</v>
      </c>
      <c r="G58" s="23">
        <v>13.103512171757483</v>
      </c>
      <c r="H58" s="113">
        <v>4101.3446973032114</v>
      </c>
      <c r="I58" s="113">
        <v>3857.4488642739311</v>
      </c>
      <c r="J58" s="113">
        <v>1501.7008736231107</v>
      </c>
      <c r="K58" s="113">
        <v>1772.4501718698366</v>
      </c>
      <c r="L58" s="113">
        <v>11232.944607070091</v>
      </c>
      <c r="M58" s="24">
        <v>1.5481800000000003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0.31039400000000006</v>
      </c>
      <c r="G61" s="23">
        <v>43.28649424182489</v>
      </c>
      <c r="H61" s="113">
        <v>7511.7378268604898</v>
      </c>
      <c r="I61" s="113">
        <v>6890.9330477811072</v>
      </c>
      <c r="J61" s="113">
        <v>2607.3800721333932</v>
      </c>
      <c r="K61" s="113">
        <v>4407.7139314635942</v>
      </c>
      <c r="L61" s="113">
        <v>21417.76487823858</v>
      </c>
      <c r="M61" s="24">
        <v>3.3719999999999996E-3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1.0514000000000003E-2</v>
      </c>
      <c r="G63" s="17">
        <f t="shared" ref="G63:M63" si="17">SUM(G64:G68)</f>
        <v>0.15327091907254936</v>
      </c>
      <c r="H63" s="111">
        <f t="shared" si="17"/>
        <v>12.788543475087819</v>
      </c>
      <c r="I63" s="111">
        <f t="shared" si="17"/>
        <v>21.116572446615745</v>
      </c>
      <c r="J63" s="111">
        <f t="shared" si="17"/>
        <v>6.9594719058431176</v>
      </c>
      <c r="K63" s="111">
        <f t="shared" si="17"/>
        <v>5.7897842579668382</v>
      </c>
      <c r="L63" s="111">
        <f t="shared" si="17"/>
        <v>46.654372085513515</v>
      </c>
      <c r="M63" s="112">
        <f t="shared" si="17"/>
        <v>0.18445700000000001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6.5030000000000018E-3</v>
      </c>
      <c r="G65" s="23">
        <v>0.1352302189849624</v>
      </c>
      <c r="H65" s="113">
        <v>12.753919909263157</v>
      </c>
      <c r="I65" s="113">
        <v>20.843228505894729</v>
      </c>
      <c r="J65" s="113">
        <v>6.9284929258947363</v>
      </c>
      <c r="K65" s="113">
        <v>5.7624498638947363</v>
      </c>
      <c r="L65" s="113">
        <v>46.288091204947357</v>
      </c>
      <c r="M65" s="24">
        <v>0.18445700000000001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4.0110000000000007E-3</v>
      </c>
      <c r="G67" s="23">
        <v>1.8040700087586965E-2</v>
      </c>
      <c r="H67" s="113">
        <v>3.4623565824661848E-2</v>
      </c>
      <c r="I67" s="113">
        <v>0.27334394072101459</v>
      </c>
      <c r="J67" s="113">
        <v>3.0978979948381658E-2</v>
      </c>
      <c r="K67" s="113">
        <v>2.7334394072101458E-2</v>
      </c>
      <c r="L67" s="113">
        <v>0.36628088056615965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0.47655602083440207</v>
      </c>
      <c r="G70" s="27">
        <f t="shared" ref="G70:M70" si="19">SUM(G63,G56,G48)</f>
        <v>57.660676724510331</v>
      </c>
      <c r="H70" s="114">
        <f t="shared" si="19"/>
        <v>11737.98203954478</v>
      </c>
      <c r="I70" s="114">
        <f t="shared" si="19"/>
        <v>10962.809385756562</v>
      </c>
      <c r="J70" s="114">
        <f t="shared" si="19"/>
        <v>4202.6681663968302</v>
      </c>
      <c r="K70" s="114">
        <f t="shared" si="19"/>
        <v>6263.4744459358481</v>
      </c>
      <c r="L70" s="114">
        <f t="shared" si="19"/>
        <v>33166.934037634019</v>
      </c>
      <c r="M70" s="28">
        <f t="shared" si="19"/>
        <v>2.045582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0.43586147669483044</v>
      </c>
      <c r="G75" s="17">
        <f t="shared" ref="G75:M75" si="21">SUM(G76:G81)</f>
        <v>6.9694807270615122</v>
      </c>
      <c r="H75" s="111">
        <f t="shared" si="21"/>
        <v>529.83603171450511</v>
      </c>
      <c r="I75" s="111">
        <f t="shared" si="21"/>
        <v>810.02945759599027</v>
      </c>
      <c r="J75" s="111">
        <f t="shared" si="21"/>
        <v>265.45563207305366</v>
      </c>
      <c r="K75" s="111">
        <f t="shared" si="21"/>
        <v>219.57206990570873</v>
      </c>
      <c r="L75" s="111">
        <f t="shared" si="21"/>
        <v>1824.8931913944029</v>
      </c>
      <c r="M75" s="112">
        <f t="shared" si="21"/>
        <v>0.10638757581984019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0.1950107415399267</v>
      </c>
      <c r="G77" s="39">
        <v>1.5791218041424759</v>
      </c>
      <c r="H77" s="120">
        <v>33.161889384477831</v>
      </c>
      <c r="I77" s="120">
        <v>1.5443565220739206</v>
      </c>
      <c r="J77" s="120">
        <v>0.6741802022832446</v>
      </c>
      <c r="K77" s="120">
        <v>1.1929465069760994</v>
      </c>
      <c r="L77" s="120">
        <v>36.573372749888946</v>
      </c>
      <c r="M77" s="40">
        <v>0.1036303417414238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0.23868673515490374</v>
      </c>
      <c r="G78" s="39">
        <v>5.221301154342739</v>
      </c>
      <c r="H78" s="120">
        <v>496.50023084460963</v>
      </c>
      <c r="I78" s="120">
        <v>807.70329181992281</v>
      </c>
      <c r="J78" s="120">
        <v>264.53797510889598</v>
      </c>
      <c r="K78" s="120">
        <v>218.1322276086552</v>
      </c>
      <c r="L78" s="120">
        <v>1786.8737253899531</v>
      </c>
      <c r="M78" s="40">
        <v>2.7572340784163991E-3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1.2859999999999998E-3</v>
      </c>
      <c r="G79" s="39">
        <v>0.11872445054919741</v>
      </c>
      <c r="H79" s="120">
        <v>9.9516303081650812E-2</v>
      </c>
      <c r="I79" s="120">
        <v>0.22047879472344403</v>
      </c>
      <c r="J79" s="120">
        <v>0.14253496932344403</v>
      </c>
      <c r="K79" s="120">
        <v>0.14136288172344402</v>
      </c>
      <c r="L79" s="120">
        <v>0.60389291205004703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8.780000000000002E-4</v>
      </c>
      <c r="G80" s="39">
        <v>5.0333318027099998E-2</v>
      </c>
      <c r="H80" s="120">
        <v>7.4395182335999982E-2</v>
      </c>
      <c r="I80" s="120">
        <v>0.56133045927000003</v>
      </c>
      <c r="J80" s="120">
        <v>0.100941792551</v>
      </c>
      <c r="K80" s="120">
        <v>0.10553290835400002</v>
      </c>
      <c r="L80" s="120">
        <v>0.84220034251100007</v>
      </c>
      <c r="M80" s="40">
        <v>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2.8116236580569059E-3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2.8116236580569059E-3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0.12560200000000002</v>
      </c>
      <c r="G88" s="17">
        <f t="shared" ref="G88:M88" si="25">SUM(G89:G114)</f>
        <v>1.8086220819595213</v>
      </c>
      <c r="H88" s="111">
        <f t="shared" si="25"/>
        <v>2.0134291495711127</v>
      </c>
      <c r="I88" s="111">
        <f t="shared" si="25"/>
        <v>8.0500347397268222</v>
      </c>
      <c r="J88" s="111">
        <f t="shared" si="25"/>
        <v>2.2276782067268277</v>
      </c>
      <c r="K88" s="111">
        <f t="shared" si="25"/>
        <v>1.2806956725998724</v>
      </c>
      <c r="L88" s="111">
        <f t="shared" si="25"/>
        <v>13.571837754550025</v>
      </c>
      <c r="M88" s="112">
        <f t="shared" si="25"/>
        <v>7.3725999999999986E-2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/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1.1349746516400003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0.12560200000000002</v>
      </c>
      <c r="G99" s="39">
        <v>0.48602100783367735</v>
      </c>
      <c r="H99" s="120">
        <v>1.7747958149999983</v>
      </c>
      <c r="I99" s="120">
        <v>7.6452742799999918</v>
      </c>
      <c r="J99" s="120">
        <v>2.1024504269999982</v>
      </c>
      <c r="K99" s="120">
        <v>1.1740956929999991</v>
      </c>
      <c r="L99" s="120">
        <v>12.696616214999986</v>
      </c>
      <c r="M99" s="40">
        <v>7.3725999999999986E-2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0.18275897024999999</v>
      </c>
      <c r="H107" s="120">
        <v>0.23858115999999999</v>
      </c>
      <c r="I107" s="120">
        <v>0.39600462999999991</v>
      </c>
      <c r="J107" s="120">
        <v>0.11647195000000002</v>
      </c>
      <c r="K107" s="120">
        <v>9.3177559999999993E-2</v>
      </c>
      <c r="L107" s="120">
        <v>0.84423530000000002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/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/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4.8674522358436436E-3</v>
      </c>
      <c r="H114" s="120">
        <v>5.2174571114600001E-5</v>
      </c>
      <c r="I114" s="120">
        <v>8.7558297268294002E-3</v>
      </c>
      <c r="J114" s="120">
        <v>8.7558297268294002E-3</v>
      </c>
      <c r="K114" s="120">
        <v>1.3422419599873401E-2</v>
      </c>
      <c r="L114" s="120">
        <v>3.0986239550038999E-2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0.56146347669483043</v>
      </c>
      <c r="G116" s="42">
        <f t="shared" ref="G116:M116" si="27">SUM(G88,G83,G75)</f>
        <v>8.78091443267909</v>
      </c>
      <c r="H116" s="122">
        <f t="shared" si="27"/>
        <v>531.84946086407626</v>
      </c>
      <c r="I116" s="122">
        <f t="shared" si="27"/>
        <v>818.07949233571708</v>
      </c>
      <c r="J116" s="122">
        <f t="shared" si="27"/>
        <v>267.68331027978047</v>
      </c>
      <c r="K116" s="122">
        <f t="shared" si="27"/>
        <v>220.85276557830861</v>
      </c>
      <c r="L116" s="122">
        <f t="shared" si="27"/>
        <v>1838.4650291489529</v>
      </c>
      <c r="M116" s="43">
        <f t="shared" si="27"/>
        <v>0.18011357581984017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2.0066310150000001E-4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2.0066310150000001E-4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0.16113</v>
      </c>
      <c r="G128" s="17">
        <f t="shared" ref="G128:M128" si="31">SUM(G129:G138)</f>
        <v>66.752415588592996</v>
      </c>
      <c r="H128" s="111">
        <f t="shared" si="31"/>
        <v>1206.21120752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11548.433457694882</v>
      </c>
      <c r="M128" s="112">
        <f t="shared" si="31"/>
        <v>34.693736323827501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1206.21120752</v>
      </c>
      <c r="I129" s="120"/>
      <c r="J129" s="120"/>
      <c r="K129" s="120"/>
      <c r="L129" s="120">
        <v>1206.21120752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3652.75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0.88575599999999999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/>
      <c r="G135" s="39">
        <v>41.052415588592993</v>
      </c>
      <c r="H135" s="120"/>
      <c r="I135" s="120"/>
      <c r="J135" s="120"/>
      <c r="K135" s="120"/>
      <c r="L135" s="120">
        <v>6568.3864941748807</v>
      </c>
      <c r="M135" s="40">
        <v>34.210346323827501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0.16113</v>
      </c>
      <c r="G137" s="39">
        <v>25.7</v>
      </c>
      <c r="H137" s="120"/>
      <c r="I137" s="120"/>
      <c r="J137" s="120"/>
      <c r="K137" s="120"/>
      <c r="L137" s="120">
        <v>120.2</v>
      </c>
      <c r="M137" s="40">
        <v>0.48338999999999999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16.064887190019199</v>
      </c>
      <c r="H140" s="111">
        <f t="shared" si="33"/>
        <v>1638.361502</v>
      </c>
      <c r="I140" s="111">
        <f t="shared" si="33"/>
        <v>1626.9654519999999</v>
      </c>
      <c r="J140" s="111">
        <f t="shared" si="33"/>
        <v>1626.9654519999999</v>
      </c>
      <c r="K140" s="111">
        <f t="shared" si="33"/>
        <v>200.5734028</v>
      </c>
      <c r="L140" s="111">
        <f t="shared" si="33"/>
        <v>5092.8658088000002</v>
      </c>
      <c r="M140" s="112">
        <f t="shared" si="33"/>
        <v>1.1960435000156003E-3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1638.361502</v>
      </c>
      <c r="I141" s="120">
        <v>1626.9654519999999</v>
      </c>
      <c r="J141" s="120">
        <v>1626.9654519999999</v>
      </c>
      <c r="K141" s="120">
        <v>200.5734028</v>
      </c>
      <c r="L141" s="120">
        <v>5092.8658088000002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16.064887190019199</v>
      </c>
      <c r="H149" s="120"/>
      <c r="I149" s="120"/>
      <c r="J149" s="120"/>
      <c r="K149" s="120"/>
      <c r="L149" s="120"/>
      <c r="M149" s="40">
        <v>1.1960435000156003E-3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0.16113</v>
      </c>
      <c r="G238" s="42">
        <f t="shared" ref="G238:M238" si="43">SUM(G228,G204,G173,G155,G140,G128,G121,G236)</f>
        <v>82.817503441713697</v>
      </c>
      <c r="H238" s="122">
        <f t="shared" si="43"/>
        <v>2844.57270952</v>
      </c>
      <c r="I238" s="122">
        <f t="shared" si="43"/>
        <v>1626.9654519999999</v>
      </c>
      <c r="J238" s="122">
        <f t="shared" si="43"/>
        <v>1626.9654519999999</v>
      </c>
      <c r="K238" s="122">
        <f t="shared" si="43"/>
        <v>200.5734028</v>
      </c>
      <c r="L238" s="122">
        <f t="shared" si="43"/>
        <v>16641.299266494883</v>
      </c>
      <c r="M238" s="43">
        <f t="shared" si="43"/>
        <v>34.694932367327517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2.4362100000000004</v>
      </c>
      <c r="I313" s="111">
        <f t="shared" si="65"/>
        <v>1.229706</v>
      </c>
      <c r="J313" s="111">
        <f t="shared" si="65"/>
        <v>1.229706</v>
      </c>
      <c r="K313" s="111">
        <f t="shared" si="65"/>
        <v>1.229706</v>
      </c>
      <c r="L313" s="111">
        <f t="shared" si="65"/>
        <v>6.1253280000000006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2.4362100000000004</v>
      </c>
      <c r="I319" s="113">
        <v>1.229706</v>
      </c>
      <c r="J319" s="113">
        <v>1.229706</v>
      </c>
      <c r="K319" s="113">
        <v>1.229706</v>
      </c>
      <c r="L319" s="113">
        <v>6.1253280000000006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976.33516699999996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976.33516699999996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1.0916500000000003E-2</v>
      </c>
      <c r="H336" s="111">
        <f t="shared" si="69"/>
        <v>12.117315</v>
      </c>
      <c r="I336" s="111">
        <f t="shared" si="69"/>
        <v>4.9124250000000007</v>
      </c>
      <c r="J336" s="111">
        <f t="shared" si="69"/>
        <v>4.9124250000000007</v>
      </c>
      <c r="K336" s="111">
        <f t="shared" si="69"/>
        <v>4.9124250000000007</v>
      </c>
      <c r="L336" s="111">
        <f t="shared" si="69"/>
        <v>26.854589999999991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1.0916500000000003E-2</v>
      </c>
      <c r="H338" s="113">
        <v>12.117315</v>
      </c>
      <c r="I338" s="113">
        <v>4.9124250000000007</v>
      </c>
      <c r="J338" s="113">
        <v>4.9124250000000007</v>
      </c>
      <c r="K338" s="113">
        <v>4.9124250000000007</v>
      </c>
      <c r="L338" s="113">
        <v>26.854589999999991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1.0916500000000003E-2</v>
      </c>
      <c r="H341" s="114">
        <f t="shared" si="71"/>
        <v>14.553525</v>
      </c>
      <c r="I341" s="114">
        <f t="shared" si="71"/>
        <v>6.1421310000000009</v>
      </c>
      <c r="J341" s="114">
        <f t="shared" si="71"/>
        <v>6.1421310000000009</v>
      </c>
      <c r="K341" s="114">
        <f t="shared" si="71"/>
        <v>6.1421310000000009</v>
      </c>
      <c r="L341" s="114">
        <f t="shared" si="71"/>
        <v>32.979917999999991</v>
      </c>
      <c r="M341" s="28">
        <f t="shared" si="71"/>
        <v>976.33516699999996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16.095081088699999</v>
      </c>
      <c r="H346" s="111">
        <f t="shared" si="73"/>
        <v>454.00731554330002</v>
      </c>
      <c r="I346" s="111">
        <f t="shared" si="73"/>
        <v>510.23227391140006</v>
      </c>
      <c r="J346" s="111">
        <f t="shared" si="73"/>
        <v>397.06313296360003</v>
      </c>
      <c r="K346" s="111">
        <f t="shared" si="73"/>
        <v>432.17986760140008</v>
      </c>
      <c r="L346" s="111">
        <f t="shared" si="73"/>
        <v>1793.4825900186997</v>
      </c>
      <c r="M346" s="112">
        <f t="shared" si="73"/>
        <v>3.2205579999999996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7.084012477099999</v>
      </c>
      <c r="H347" s="113">
        <v>199.74758187699999</v>
      </c>
      <c r="I347" s="113">
        <v>224.6030517129</v>
      </c>
      <c r="J347" s="113">
        <v>174.66723808230003</v>
      </c>
      <c r="K347" s="113">
        <v>190.28010635580003</v>
      </c>
      <c r="L347" s="113">
        <v>789.2979780277999</v>
      </c>
      <c r="M347" s="24">
        <v>1.4176029999999999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2.7515378655999996</v>
      </c>
      <c r="H348" s="113">
        <v>77.557051286399997</v>
      </c>
      <c r="I348" s="113">
        <v>87.205321427999991</v>
      </c>
      <c r="J348" s="113">
        <v>67.777562134200011</v>
      </c>
      <c r="K348" s="113">
        <v>74.058366172000021</v>
      </c>
      <c r="L348" s="113">
        <v>306.59830102019998</v>
      </c>
      <c r="M348" s="24">
        <v>0.55062300000000008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6.2595307460000011</v>
      </c>
      <c r="H349" s="113">
        <v>176.70268237990004</v>
      </c>
      <c r="I349" s="113">
        <v>198.42390077050001</v>
      </c>
      <c r="J349" s="113">
        <v>154.6183327471</v>
      </c>
      <c r="K349" s="113">
        <v>167.84139507360004</v>
      </c>
      <c r="L349" s="113">
        <v>697.58631097069986</v>
      </c>
      <c r="M349" s="24">
        <v>1.2523319999999998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1.6837116207</v>
      </c>
      <c r="H351" s="111">
        <f t="shared" si="75"/>
        <v>51.362057831799994</v>
      </c>
      <c r="I351" s="111">
        <f t="shared" si="75"/>
        <v>57.774406309100002</v>
      </c>
      <c r="J351" s="111">
        <f t="shared" si="75"/>
        <v>45.084892443799994</v>
      </c>
      <c r="K351" s="111">
        <f t="shared" si="75"/>
        <v>48.192837343899996</v>
      </c>
      <c r="L351" s="111">
        <f t="shared" si="75"/>
        <v>202.41419392659998</v>
      </c>
      <c r="M351" s="112">
        <f t="shared" si="75"/>
        <v>0.35500799999999999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0.81281779520000008</v>
      </c>
      <c r="H352" s="113">
        <v>25.050108020799993</v>
      </c>
      <c r="I352" s="113">
        <v>28.193645788599998</v>
      </c>
      <c r="J352" s="113">
        <v>21.983017368099993</v>
      </c>
      <c r="K352" s="113">
        <v>23.531319483599994</v>
      </c>
      <c r="L352" s="113">
        <v>98.758090659999979</v>
      </c>
      <c r="M352" s="24">
        <v>0.172842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0.30956142929999997</v>
      </c>
      <c r="H353" s="113">
        <v>9.5495170047999984</v>
      </c>
      <c r="I353" s="113">
        <v>10.749821950399998</v>
      </c>
      <c r="J353" s="113">
        <v>8.3796898802000008</v>
      </c>
      <c r="K353" s="113">
        <v>8.9734448735000001</v>
      </c>
      <c r="L353" s="113">
        <v>37.652473708300001</v>
      </c>
      <c r="M353" s="24">
        <v>6.5984000000000001E-2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0.56133239620000008</v>
      </c>
      <c r="H354" s="113">
        <v>16.762432806200003</v>
      </c>
      <c r="I354" s="113">
        <v>18.830938570100006</v>
      </c>
      <c r="J354" s="113">
        <v>14.7221851955</v>
      </c>
      <c r="K354" s="113">
        <v>15.688072986800002</v>
      </c>
      <c r="L354" s="113">
        <v>66.003629558300005</v>
      </c>
      <c r="M354" s="24">
        <v>0.11618200000000001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2.1041259084999995</v>
      </c>
      <c r="H356" s="111">
        <f t="shared" si="77"/>
        <v>31.153793819699999</v>
      </c>
      <c r="I356" s="111">
        <f t="shared" si="77"/>
        <v>188.65352924290002</v>
      </c>
      <c r="J356" s="111">
        <f t="shared" si="77"/>
        <v>210.8073381817</v>
      </c>
      <c r="K356" s="111">
        <f t="shared" si="77"/>
        <v>48.461457053699988</v>
      </c>
      <c r="L356" s="111">
        <f t="shared" si="77"/>
        <v>479.07611829799998</v>
      </c>
      <c r="M356" s="112">
        <f t="shared" si="77"/>
        <v>0.41776600000000014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1.4654754461999997</v>
      </c>
      <c r="H357" s="113">
        <v>21.644444101400001</v>
      </c>
      <c r="I357" s="113">
        <v>131.06913372700004</v>
      </c>
      <c r="J357" s="113">
        <v>146.46073842130002</v>
      </c>
      <c r="K357" s="113">
        <v>33.669135269199984</v>
      </c>
      <c r="L357" s="113">
        <v>332.84345151899998</v>
      </c>
      <c r="M357" s="24">
        <v>0.29138000000000014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0.36955661379999999</v>
      </c>
      <c r="H358" s="113">
        <v>5.4659912903000007</v>
      </c>
      <c r="I358" s="113">
        <v>33.099613925</v>
      </c>
      <c r="J358" s="113">
        <v>36.986541064899988</v>
      </c>
      <c r="K358" s="113">
        <v>8.5026531185000014</v>
      </c>
      <c r="L358" s="113">
        <v>84.05479939899999</v>
      </c>
      <c r="M358" s="24">
        <v>7.3481000000000032E-2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0.26909384850000007</v>
      </c>
      <c r="H359" s="113">
        <v>4.0433584279999994</v>
      </c>
      <c r="I359" s="113">
        <v>24.484781590899996</v>
      </c>
      <c r="J359" s="113">
        <v>27.360058695500001</v>
      </c>
      <c r="K359" s="113">
        <v>6.2896686660000016</v>
      </c>
      <c r="L359" s="113">
        <v>62.177867380000002</v>
      </c>
      <c r="M359" s="24">
        <v>5.2905000000000001E-2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8.1866732899999989E-2</v>
      </c>
      <c r="H361" s="111">
        <v>1.5918465247999996</v>
      </c>
      <c r="I361" s="111">
        <v>1.7908273404000004</v>
      </c>
      <c r="J361" s="111">
        <v>1.2933753016999996</v>
      </c>
      <c r="K361" s="111">
        <v>1.9400629525000002</v>
      </c>
      <c r="L361" s="111">
        <v>6.6161121190999985</v>
      </c>
      <c r="M361" s="112">
        <v>1.6372000000000001E-2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0.35423625250000002</v>
      </c>
      <c r="H363" s="111">
        <f t="shared" si="79"/>
        <v>6.6112501520999984</v>
      </c>
      <c r="I363" s="111">
        <f t="shared" si="79"/>
        <v>9.1091437882000008</v>
      </c>
      <c r="J363" s="111">
        <f t="shared" si="79"/>
        <v>4.9291882107000013</v>
      </c>
      <c r="K363" s="111">
        <f t="shared" si="79"/>
        <v>10.2451431176</v>
      </c>
      <c r="L363" s="111">
        <f t="shared" si="79"/>
        <v>30.894725268200002</v>
      </c>
      <c r="M363" s="112">
        <f t="shared" si="79"/>
        <v>0.19473099999999999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7.1986930299999988E-2</v>
      </c>
      <c r="H364" s="113">
        <v>1.2388156357999998</v>
      </c>
      <c r="I364" s="113">
        <v>1.9048843635999997</v>
      </c>
      <c r="J364" s="113">
        <v>0.87121561739999998</v>
      </c>
      <c r="K364" s="113">
        <v>2.1788990976</v>
      </c>
      <c r="L364" s="113">
        <v>6.1938147146999993</v>
      </c>
      <c r="M364" s="24">
        <v>5.2285999999999999E-2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2.9170640699999993E-2</v>
      </c>
      <c r="H365" s="113">
        <v>0.50135868389999982</v>
      </c>
      <c r="I365" s="113">
        <v>0.77917345539999983</v>
      </c>
      <c r="J365" s="113">
        <v>0.35040380020000006</v>
      </c>
      <c r="K365" s="113">
        <v>0.89261765030000018</v>
      </c>
      <c r="L365" s="113">
        <v>2.5235535896000001</v>
      </c>
      <c r="M365" s="24">
        <v>2.1776999999999998E-2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0.25307868150000001</v>
      </c>
      <c r="H366" s="113">
        <v>4.871075832399999</v>
      </c>
      <c r="I366" s="113">
        <v>6.4250859692000004</v>
      </c>
      <c r="J366" s="113">
        <v>3.707568793100001</v>
      </c>
      <c r="K366" s="113">
        <v>7.1736263696999991</v>
      </c>
      <c r="L366" s="113">
        <v>22.177356963900003</v>
      </c>
      <c r="M366" s="24">
        <v>0.12066799999999998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11.010266163699999</v>
      </c>
      <c r="I370" s="111">
        <v>0.52894308599999995</v>
      </c>
      <c r="J370" s="111">
        <v>0.78082074689999992</v>
      </c>
      <c r="K370" s="111"/>
      <c r="L370" s="111">
        <v>12.320029997100002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20.319021603299998</v>
      </c>
      <c r="H374" s="114">
        <f t="shared" si="81"/>
        <v>555.73653003540005</v>
      </c>
      <c r="I374" s="114">
        <f t="shared" si="81"/>
        <v>768.08912367800008</v>
      </c>
      <c r="J374" s="114">
        <f t="shared" si="81"/>
        <v>659.95874784839998</v>
      </c>
      <c r="K374" s="114">
        <f t="shared" si="81"/>
        <v>541.0193680691001</v>
      </c>
      <c r="L374" s="114">
        <f t="shared" si="81"/>
        <v>2524.8037696276997</v>
      </c>
      <c r="M374" s="28">
        <f t="shared" si="81"/>
        <v>4.2044350000000001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3.5989999999999998E-3</v>
      </c>
      <c r="G379" s="17">
        <v>1.7758211975400003E-2</v>
      </c>
      <c r="H379" s="111">
        <v>0.42302347777348703</v>
      </c>
      <c r="I379" s="111">
        <v>0.91615043440805943</v>
      </c>
      <c r="J379" s="111">
        <v>0.85125244657092936</v>
      </c>
      <c r="K379" s="111">
        <v>10.441116300623525</v>
      </c>
      <c r="L379" s="111">
        <v>12.631542659076002</v>
      </c>
      <c r="M379" s="112">
        <v>4.1060000000000003E-3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4.4402979474999996E-3</v>
      </c>
      <c r="H381" s="111">
        <f t="shared" si="83"/>
        <v>2.7465760499999998</v>
      </c>
      <c r="I381" s="111">
        <f t="shared" si="83"/>
        <v>4.5776267499999994</v>
      </c>
      <c r="J381" s="111">
        <f t="shared" si="83"/>
        <v>3.1494072040000001</v>
      </c>
      <c r="K381" s="111">
        <f t="shared" si="83"/>
        <v>0.72326502650000013</v>
      </c>
      <c r="L381" s="111">
        <f t="shared" si="83"/>
        <v>11.196875030500003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1.7585260949999997E-4</v>
      </c>
      <c r="H382" s="113">
        <v>0.10877481</v>
      </c>
      <c r="I382" s="113">
        <v>0.18129135000000005</v>
      </c>
      <c r="J382" s="113">
        <v>0.12472844880000006</v>
      </c>
      <c r="K382" s="113">
        <v>2.8644033300000007E-2</v>
      </c>
      <c r="L382" s="113">
        <v>0.44343864210000011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4.2644453379999999E-3</v>
      </c>
      <c r="H384" s="113">
        <v>2.6378012399999999</v>
      </c>
      <c r="I384" s="113">
        <v>4.396335399999999</v>
      </c>
      <c r="J384" s="113">
        <v>3.0246787552000001</v>
      </c>
      <c r="K384" s="113">
        <v>0.69462099320000015</v>
      </c>
      <c r="L384" s="113">
        <v>10.753436388400003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1.314111</v>
      </c>
      <c r="G392" s="17">
        <f t="shared" ref="G392:M392" si="87">SUM(G393:G395)</f>
        <v>4.0186805604240003</v>
      </c>
      <c r="H392" s="111">
        <f t="shared" si="87"/>
        <v>44.501700929600005</v>
      </c>
      <c r="I392" s="111">
        <f t="shared" si="87"/>
        <v>261.33850464800003</v>
      </c>
      <c r="J392" s="111">
        <f t="shared" si="87"/>
        <v>183.678504648</v>
      </c>
      <c r="K392" s="111">
        <f t="shared" si="87"/>
        <v>72.729850464800009</v>
      </c>
      <c r="L392" s="111">
        <f t="shared" si="87"/>
        <v>562.24856069039993</v>
      </c>
      <c r="M392" s="112">
        <f t="shared" si="87"/>
        <v>4.5343799999999996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0.115646</v>
      </c>
      <c r="G393" s="23">
        <v>0.23835634121000002</v>
      </c>
      <c r="H393" s="113">
        <v>3.203020634</v>
      </c>
      <c r="I393" s="113">
        <v>17.055103170000002</v>
      </c>
      <c r="J393" s="113">
        <v>14.975103169999999</v>
      </c>
      <c r="K393" s="113">
        <v>2.9535103170000001</v>
      </c>
      <c r="L393" s="113">
        <v>38.186737291</v>
      </c>
      <c r="M393" s="24">
        <v>0.15965299999999999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2.7027999999999996E-2</v>
      </c>
      <c r="G394" s="23">
        <v>4.3922598824000014E-2</v>
      </c>
      <c r="H394" s="113">
        <v>0.6757322896000002</v>
      </c>
      <c r="I394" s="113">
        <v>3.3786614479999999</v>
      </c>
      <c r="J394" s="113">
        <v>3.3786614479999999</v>
      </c>
      <c r="K394" s="113">
        <v>0.3378661448000001</v>
      </c>
      <c r="L394" s="113">
        <v>7.7709213304000002</v>
      </c>
      <c r="M394" s="24">
        <v>1.2839999999999999E-2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1.1714370000000001</v>
      </c>
      <c r="G395" s="23">
        <v>3.7364016203900006</v>
      </c>
      <c r="H395" s="113">
        <v>40.622948006000001</v>
      </c>
      <c r="I395" s="113">
        <v>240.90474003</v>
      </c>
      <c r="J395" s="113">
        <v>165.32474002999999</v>
      </c>
      <c r="K395" s="113">
        <v>69.43847400300001</v>
      </c>
      <c r="L395" s="113">
        <v>516.29090206899991</v>
      </c>
      <c r="M395" s="24">
        <v>4.3618869999999994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0.1819095796791837</v>
      </c>
      <c r="I397" s="111">
        <f t="shared" si="89"/>
        <v>0.33350089505905184</v>
      </c>
      <c r="J397" s="111">
        <f t="shared" si="89"/>
        <v>0.1136934875543527</v>
      </c>
      <c r="K397" s="111">
        <f t="shared" si="89"/>
        <v>16.288046273289719</v>
      </c>
      <c r="L397" s="111">
        <f t="shared" si="89"/>
        <v>16.917150235582312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3.2127216426121201E-2</v>
      </c>
      <c r="I398" s="113">
        <v>5.8899896601175929E-2</v>
      </c>
      <c r="J398" s="113">
        <v>2.0079510311337315E-2</v>
      </c>
      <c r="K398" s="113">
        <v>2.3344562735029681</v>
      </c>
      <c r="L398" s="113">
        <v>2.445562896841603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4.4392906552233958E-3</v>
      </c>
      <c r="I399" s="113">
        <v>8.1386995096977017E-3</v>
      </c>
      <c r="J399" s="113">
        <v>2.7745566657342543E-3</v>
      </c>
      <c r="K399" s="113">
        <v>3.4159026960892684</v>
      </c>
      <c r="L399" s="113">
        <v>3.4312552429199248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0.11361798998546385</v>
      </c>
      <c r="I400" s="113">
        <v>0.20829964766994957</v>
      </c>
      <c r="J400" s="113">
        <v>7.1011243900098442E-2</v>
      </c>
      <c r="K400" s="113">
        <v>2.8345558161622102</v>
      </c>
      <c r="L400" s="113">
        <v>3.2274846977177223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3.1725082612375242E-2</v>
      </c>
      <c r="I401" s="113">
        <v>5.816265127822863E-2</v>
      </c>
      <c r="J401" s="113">
        <v>1.9828176677182691E-2</v>
      </c>
      <c r="K401" s="113">
        <v>7.7031314875352734</v>
      </c>
      <c r="L401" s="113">
        <v>7.8128473981030613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67.390110000000007</v>
      </c>
      <c r="I403" s="111">
        <v>112.31685</v>
      </c>
      <c r="J403" s="111">
        <v>77.27399280000003</v>
      </c>
      <c r="K403" s="111">
        <v>17.746062300000002</v>
      </c>
      <c r="L403" s="111">
        <v>274.72701509999996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0.54106999999999994</v>
      </c>
      <c r="I405" s="111">
        <v>0.85133000000000014</v>
      </c>
      <c r="J405" s="111">
        <v>0.59873200000000015</v>
      </c>
      <c r="K405" s="111">
        <v>0.13749950000000002</v>
      </c>
      <c r="L405" s="111">
        <v>2.1286315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41.935097094321307</v>
      </c>
      <c r="I407" s="111">
        <v>69.891828490535488</v>
      </c>
      <c r="J407" s="111">
        <v>48.085578001488422</v>
      </c>
      <c r="K407" s="111">
        <v>11.042908901504603</v>
      </c>
      <c r="L407" s="111">
        <v>170.9554124878498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1.3177099999999999</v>
      </c>
      <c r="G413" s="27">
        <f t="shared" ref="G413:M413" si="91">SUM(G411,G409,G407,G405,G403,G397,G392,G386,G381,G379)</f>
        <v>4.0408790703469002</v>
      </c>
      <c r="H413" s="114">
        <f t="shared" si="91"/>
        <v>157.71948713137397</v>
      </c>
      <c r="I413" s="114">
        <f t="shared" si="91"/>
        <v>450.2257912180026</v>
      </c>
      <c r="J413" s="114">
        <f t="shared" si="91"/>
        <v>313.75116058761375</v>
      </c>
      <c r="K413" s="114">
        <f t="shared" si="91"/>
        <v>129.10874876671787</v>
      </c>
      <c r="L413" s="114">
        <f t="shared" si="91"/>
        <v>1050.8051877034081</v>
      </c>
      <c r="M413" s="28">
        <f t="shared" si="91"/>
        <v>4.5384859999999998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0.64115491520000001</v>
      </c>
      <c r="G418" s="17">
        <f t="shared" ref="G418:M418" si="93">SUM(G419:G427)</f>
        <v>437.8920161132819</v>
      </c>
      <c r="H418" s="111">
        <f t="shared" si="93"/>
        <v>0.51843366829662207</v>
      </c>
      <c r="I418" s="111">
        <f t="shared" si="93"/>
        <v>1.010129920173624</v>
      </c>
      <c r="J418" s="111">
        <f t="shared" si="93"/>
        <v>0.589438025813802</v>
      </c>
      <c r="K418" s="111">
        <f t="shared" si="93"/>
        <v>0.65992968064635193</v>
      </c>
      <c r="L418" s="111">
        <f t="shared" si="93"/>
        <v>2.7779312949303998</v>
      </c>
      <c r="M418" s="112">
        <f t="shared" si="93"/>
        <v>0.40830341052320002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0.1159341592</v>
      </c>
      <c r="G419" s="23">
        <v>9.9117356844941593E-2</v>
      </c>
      <c r="H419" s="113">
        <v>0.29593597712840003</v>
      </c>
      <c r="I419" s="113">
        <v>0.6305872069288001</v>
      </c>
      <c r="J419" s="113">
        <v>0.33471188104839994</v>
      </c>
      <c r="K419" s="113">
        <v>0.40888345748639998</v>
      </c>
      <c r="L419" s="113">
        <v>1.6701185225920001</v>
      </c>
      <c r="M419" s="24">
        <v>6.7505232000000003E-6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9.8778000000000005E-2</v>
      </c>
      <c r="G420" s="23">
        <v>3.940256437E-3</v>
      </c>
      <c r="H420" s="113">
        <v>0.17505536446822198</v>
      </c>
      <c r="I420" s="113">
        <v>0.37303102134482408</v>
      </c>
      <c r="J420" s="113">
        <v>0.19798140106540196</v>
      </c>
      <c r="K420" s="113">
        <v>0.241743806159952</v>
      </c>
      <c r="L420" s="113">
        <v>0.98781159303839994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0.42644275599999998</v>
      </c>
      <c r="G423" s="23">
        <v>421.90682249999998</v>
      </c>
      <c r="H423" s="113">
        <v>4.7442326700000002E-2</v>
      </c>
      <c r="I423" s="113">
        <v>6.5116918999999999E-3</v>
      </c>
      <c r="J423" s="113">
        <v>5.6744743700000003E-2</v>
      </c>
      <c r="K423" s="113">
        <v>9.3024170000000003E-3</v>
      </c>
      <c r="L423" s="113">
        <v>0.1200011793</v>
      </c>
      <c r="M423" s="24">
        <v>0.40829666000000003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/>
      <c r="G425" s="23"/>
      <c r="H425" s="113"/>
      <c r="I425" s="113"/>
      <c r="J425" s="113"/>
      <c r="K425" s="113"/>
      <c r="L425" s="113"/>
      <c r="M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15.882136000000001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87.994463743484928</v>
      </c>
      <c r="H434" s="111">
        <v>49.276948973300534</v>
      </c>
      <c r="I434" s="111">
        <v>92.394279324938509</v>
      </c>
      <c r="J434" s="111">
        <v>209.42703313652729</v>
      </c>
      <c r="K434" s="111">
        <v>0</v>
      </c>
      <c r="L434" s="111">
        <v>351.0982614347663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1.2063000000000003E-2</v>
      </c>
      <c r="G436" s="17">
        <f t="shared" ref="G436:M436" si="97">SUM(G437:G438)</f>
        <v>2.1713402699999997E-3</v>
      </c>
      <c r="H436" s="111">
        <f t="shared" si="97"/>
        <v>1.0615441320000001E-3</v>
      </c>
      <c r="I436" s="111">
        <f t="shared" si="97"/>
        <v>5.7982827209999998E-4</v>
      </c>
      <c r="J436" s="111">
        <f t="shared" si="97"/>
        <v>5.1790486440000017E-4</v>
      </c>
      <c r="K436" s="111">
        <f t="shared" si="97"/>
        <v>5.6213586989999997E-4</v>
      </c>
      <c r="L436" s="111">
        <f t="shared" si="97"/>
        <v>2.7214131384E-3</v>
      </c>
      <c r="M436" s="112">
        <f t="shared" si="97"/>
        <v>3.2972000000000008E-2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1.2063000000000003E-2</v>
      </c>
      <c r="G437" s="23">
        <v>2.1713402699999997E-3</v>
      </c>
      <c r="H437" s="113">
        <v>1.0615441320000001E-3</v>
      </c>
      <c r="I437" s="113">
        <v>5.7982827209999998E-4</v>
      </c>
      <c r="J437" s="113">
        <v>5.1790486440000017E-4</v>
      </c>
      <c r="K437" s="113">
        <v>5.6213586989999997E-4</v>
      </c>
      <c r="L437" s="113">
        <v>2.7214131384E-3</v>
      </c>
      <c r="M437" s="24">
        <v>3.2972000000000008E-2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0.65321791520000005</v>
      </c>
      <c r="G449" s="27">
        <f t="shared" ref="G449:M449" si="101">SUM(G440,G436,G434,G429,G418)</f>
        <v>525.88865119703678</v>
      </c>
      <c r="H449" s="114">
        <f t="shared" si="101"/>
        <v>49.796444185729158</v>
      </c>
      <c r="I449" s="114">
        <f t="shared" si="101"/>
        <v>93.404989073384229</v>
      </c>
      <c r="J449" s="114">
        <f t="shared" si="101"/>
        <v>210.01698906720549</v>
      </c>
      <c r="K449" s="114">
        <f t="shared" si="101"/>
        <v>0.66049181651625188</v>
      </c>
      <c r="L449" s="114">
        <f t="shared" si="101"/>
        <v>353.87891414283507</v>
      </c>
      <c r="M449" s="28">
        <f t="shared" si="101"/>
        <v>0.44127541052320002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5.9038919519108418E-2</v>
      </c>
      <c r="H470" s="111">
        <f t="shared" si="107"/>
        <v>46.404590742019217</v>
      </c>
      <c r="I470" s="111">
        <f t="shared" si="107"/>
        <v>129.53138942492387</v>
      </c>
      <c r="J470" s="111">
        <f t="shared" si="107"/>
        <v>55.260428669885485</v>
      </c>
      <c r="K470" s="111">
        <f t="shared" si="107"/>
        <v>39.674153916840865</v>
      </c>
      <c r="L470" s="111">
        <f t="shared" si="107"/>
        <v>270.87056275366945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/>
      <c r="H471" s="113"/>
      <c r="I471" s="113"/>
      <c r="J471" s="113"/>
      <c r="K471" s="113"/>
      <c r="L471" s="113"/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5.9038919519108418E-2</v>
      </c>
      <c r="H475" s="113">
        <v>46.404590742019217</v>
      </c>
      <c r="I475" s="113">
        <v>129.53138942492387</v>
      </c>
      <c r="J475" s="113">
        <v>55.260428669885485</v>
      </c>
      <c r="K475" s="113">
        <v>39.674153916840865</v>
      </c>
      <c r="L475" s="113">
        <v>270.87056275366945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2.8909570000000007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2.8909570000000007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2.8909570000000007</v>
      </c>
      <c r="G526" s="27">
        <f t="shared" ref="G526:M526" si="117">SUM(G520,G514,G497,G477,G470,G462,G454)</f>
        <v>5.9038919519108418E-2</v>
      </c>
      <c r="H526" s="114">
        <f t="shared" si="117"/>
        <v>46.404590742019217</v>
      </c>
      <c r="I526" s="114">
        <f t="shared" si="117"/>
        <v>129.53138942492387</v>
      </c>
      <c r="J526" s="114">
        <f t="shared" si="117"/>
        <v>55.260428669885485</v>
      </c>
      <c r="K526" s="114">
        <f t="shared" si="117"/>
        <v>39.674153916840865</v>
      </c>
      <c r="L526" s="114">
        <f t="shared" si="117"/>
        <v>270.87056275366945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2008&amp;CTOTAL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237206.37020353597</v>
      </c>
      <c r="E4" s="159">
        <f>ACIDIFICADORES!G43</f>
        <v>233609.02120578493</v>
      </c>
      <c r="F4" s="159">
        <f>ACIDIFICADORES!H43</f>
        <v>3659.5851426707923</v>
      </c>
      <c r="G4" s="159">
        <f>ACIDIFICADORES!I43</f>
        <v>7668.4141221189284</v>
      </c>
      <c r="H4" s="159">
        <f>ACIDIFICADORES!J43</f>
        <v>19733.724803489906</v>
      </c>
      <c r="I4" s="159">
        <f>ACIDIFICADORES!K43</f>
        <v>107208.41614608186</v>
      </c>
      <c r="J4" s="159">
        <f>ACIDIFICADORES!L43</f>
        <v>2857.2784742102067</v>
      </c>
      <c r="K4" s="159">
        <f>ACIDIFICADORES!M43</f>
        <v>218.19340277365674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25897.825281599231</v>
      </c>
      <c r="E5" s="164">
        <f>ACIDIFICADORES!G70</f>
        <v>51357.85239843998</v>
      </c>
      <c r="F5" s="164">
        <f>ACIDIFICADORES!H70</f>
        <v>46025.512422428401</v>
      </c>
      <c r="G5" s="164">
        <f>ACIDIFICADORES!I70</f>
        <v>37957.701576004139</v>
      </c>
      <c r="H5" s="164">
        <f>ACIDIFICADORES!J70</f>
        <v>375764.07983762061</v>
      </c>
      <c r="I5" s="164">
        <f>ACIDIFICADORES!K70</f>
        <v>31961.181544853149</v>
      </c>
      <c r="J5" s="164">
        <f>ACIDIFICADORES!L70</f>
        <v>503.06436908041269</v>
      </c>
      <c r="K5" s="164">
        <f>ACIDIFICADORES!M70</f>
        <v>5516.9045250000008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80929.945298532562</v>
      </c>
      <c r="E6" s="164">
        <f>ACIDIFICADORES!G116</f>
        <v>148309.69408850122</v>
      </c>
      <c r="F6" s="164">
        <f>ACIDIFICADORES!H116</f>
        <v>21611.776053178539</v>
      </c>
      <c r="G6" s="164">
        <f>ACIDIFICADORES!I116</f>
        <v>35040.132318306634</v>
      </c>
      <c r="H6" s="164">
        <f>ACIDIFICADORES!J116</f>
        <v>208693.22974366453</v>
      </c>
      <c r="I6" s="164">
        <f>ACIDIFICADORES!K116</f>
        <v>52479.352463302508</v>
      </c>
      <c r="J6" s="164">
        <f>ACIDIFICADORES!L116</f>
        <v>612.06046413937804</v>
      </c>
      <c r="K6" s="164">
        <f>ACIDIFICADORES!M116</f>
        <v>1716.7858496302035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38863.483813946557</v>
      </c>
      <c r="E7" s="164">
        <f>ACIDIFICADORES!G238</f>
        <v>6763.1738550590298</v>
      </c>
      <c r="F7" s="164">
        <f>ACIDIFICADORES!H238</f>
        <v>36044.719996428939</v>
      </c>
      <c r="G7" s="164">
        <f>ACIDIFICADORES!I238</f>
        <v>4775.6779239599991</v>
      </c>
      <c r="H7" s="164">
        <f>ACIDIFICADORES!J238</f>
        <v>171129.87659080271</v>
      </c>
      <c r="I7" s="164">
        <f>ACIDIFICADORES!K238</f>
        <v>27427.793902963109</v>
      </c>
      <c r="J7" s="164">
        <f>ACIDIFICADORES!L238</f>
        <v>3916.692</v>
      </c>
      <c r="K7" s="164">
        <f>ACIDIFICADORES!M238</f>
        <v>2613.06175358879</v>
      </c>
      <c r="L7" s="164">
        <f>ACIDIFICADORES!N238</f>
        <v>0</v>
      </c>
      <c r="M7" s="164">
        <f>ACIDIFICADORES!O238</f>
        <v>742801.56040474307</v>
      </c>
      <c r="N7" s="165">
        <f>ACIDIFICADORES!P238</f>
        <v>160600.45569341604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29068.446388911467</v>
      </c>
      <c r="G8" s="164">
        <f>ACIDIFICADORES!I272</f>
        <v>34479.44884864278</v>
      </c>
      <c r="H8" s="164">
        <f>ACIDIFICADORES!J272</f>
        <v>0</v>
      </c>
      <c r="I8" s="164">
        <f>ACIDIFICADORES!K272</f>
        <v>8.2792211724497342</v>
      </c>
      <c r="J8" s="164">
        <f>ACIDIFICADORES!L272</f>
        <v>0.102961807678302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19.952918000000004</v>
      </c>
      <c r="E9" s="164">
        <f>ACIDIFICADORES!G341</f>
        <v>198.21479600000004</v>
      </c>
      <c r="F9" s="164">
        <f>ACIDIFICADORES!H341</f>
        <v>331075.60808199999</v>
      </c>
      <c r="G9" s="164">
        <f>ACIDIFICADORES!I341</f>
        <v>0</v>
      </c>
      <c r="H9" s="164">
        <f>ACIDIFICADORES!J341</f>
        <v>6062.2310319999997</v>
      </c>
      <c r="I9" s="164">
        <f>ACIDIFICADORES!K341</f>
        <v>0</v>
      </c>
      <c r="J9" s="164">
        <f>ACIDIFICADORES!L341</f>
        <v>2483.7042069999993</v>
      </c>
      <c r="K9" s="164">
        <f>ACIDIFICADORES!M341</f>
        <v>543.03475100000003</v>
      </c>
      <c r="L9" s="164">
        <f>ACIDIFICADORES!N341</f>
        <v>252517.62859400001</v>
      </c>
      <c r="M9" s="164">
        <f>ACIDIFICADORES!O341</f>
        <v>15782822.381897876</v>
      </c>
      <c r="N9" s="165">
        <f>ACIDIFICADORES!P341</f>
        <v>807.40641489999962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2856.6581889999998</v>
      </c>
      <c r="E10" s="164">
        <f>ACIDIFICADORES!G374</f>
        <v>439466.960861</v>
      </c>
      <c r="F10" s="164">
        <f>ACIDIFICADORES!H374</f>
        <v>62470.172200000001</v>
      </c>
      <c r="G10" s="164">
        <f>ACIDIFICADORES!I374</f>
        <v>6555.322838</v>
      </c>
      <c r="H10" s="164">
        <f>ACIDIFICADORES!J374</f>
        <v>492474.60131499998</v>
      </c>
      <c r="I10" s="164">
        <f>ACIDIFICADORES!K374</f>
        <v>93202.984939000002</v>
      </c>
      <c r="J10" s="164">
        <f>ACIDIFICADORES!L374</f>
        <v>2987.8393969999997</v>
      </c>
      <c r="K10" s="164">
        <f>ACIDIFICADORES!M374</f>
        <v>4485.2524970000004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248119.35722049908</v>
      </c>
      <c r="E11" s="164">
        <f>ACIDIFICADORES!G413</f>
        <v>887726.10134863784</v>
      </c>
      <c r="F11" s="164">
        <f>ACIDIFICADORES!H413</f>
        <v>32477.423047956305</v>
      </c>
      <c r="G11" s="164">
        <f>ACIDIFICADORES!I413</f>
        <v>3552.2691524373226</v>
      </c>
      <c r="H11" s="164">
        <f>ACIDIFICADORES!J413</f>
        <v>106385.61017320513</v>
      </c>
      <c r="I11" s="164">
        <f>ACIDIFICADORES!K413</f>
        <v>63290.033408489668</v>
      </c>
      <c r="J11" s="164">
        <f>ACIDIFICADORES!L413</f>
        <v>1856.4238190221593</v>
      </c>
      <c r="K11" s="164">
        <f>ACIDIFICADORES!M413</f>
        <v>104.867512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6434.7171728290568</v>
      </c>
      <c r="E12" s="164">
        <f>ACIDIFICADORES!G449</f>
        <v>48613.933093656953</v>
      </c>
      <c r="F12" s="164">
        <f>ACIDIFICADORES!H449</f>
        <v>13760.267424613772</v>
      </c>
      <c r="G12" s="164">
        <f>ACIDIFICADORES!I449</f>
        <v>539524.51261035108</v>
      </c>
      <c r="H12" s="164">
        <f>ACIDIFICADORES!J449</f>
        <v>556245.14184307377</v>
      </c>
      <c r="I12" s="164">
        <f>ACIDIFICADORES!K449</f>
        <v>1543.7298507042199</v>
      </c>
      <c r="J12" s="164">
        <f>ACIDIFICADORES!L449</f>
        <v>5271.284425461462</v>
      </c>
      <c r="K12" s="164">
        <f>ACIDIFICADORES!M449</f>
        <v>7002.8269499063981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59.038921000000002</v>
      </c>
      <c r="E13" s="164">
        <f>ACIDIFICADORES!G526</f>
        <v>69848.453613999984</v>
      </c>
      <c r="F13" s="164">
        <f>ACIDIFICADORES!H526</f>
        <v>101836.737557</v>
      </c>
      <c r="G13" s="164">
        <f>ACIDIFICADORES!I526</f>
        <v>918942.15160300001</v>
      </c>
      <c r="H13" s="164">
        <f>ACIDIFICADORES!J526</f>
        <v>7875.7918650000001</v>
      </c>
      <c r="I13" s="164">
        <f>ACIDIFICADORES!K526</f>
        <v>426.17767600000002</v>
      </c>
      <c r="J13" s="164">
        <f>ACIDIFICADORES!L526</f>
        <v>23971.618473999999</v>
      </c>
      <c r="K13" s="164">
        <f>ACIDIFICADORES!M526</f>
        <v>442928.13275399996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906.31255999999996</v>
      </c>
      <c r="E14" s="164">
        <f>ACIDIFICADORES!G653</f>
        <v>4546.3446300000014</v>
      </c>
      <c r="F14" s="164">
        <f>ACIDIFICADORES!H653</f>
        <v>12083.171359999998</v>
      </c>
      <c r="G14" s="164">
        <f>ACIDIFICADORES!I653</f>
        <v>2965.5880889999999</v>
      </c>
      <c r="H14" s="164">
        <f>ACIDIFICADORES!J653</f>
        <v>131076.15406999996</v>
      </c>
      <c r="I14" s="164">
        <f>ACIDIFICADORES!K653</f>
        <v>0</v>
      </c>
      <c r="J14" s="164">
        <f>ACIDIFICADORES!L653</f>
        <v>1950.2027779999999</v>
      </c>
      <c r="K14" s="164">
        <f>ACIDIFICADORES!M653</f>
        <v>1014.2200299999997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641293.66157894244</v>
      </c>
      <c r="E15" s="168">
        <f t="shared" si="0"/>
        <v>1890439.74989108</v>
      </c>
      <c r="F15" s="168">
        <f t="shared" si="0"/>
        <v>690113.41967518826</v>
      </c>
      <c r="G15" s="168">
        <f t="shared" si="0"/>
        <v>1591461.2190818209</v>
      </c>
      <c r="H15" s="168">
        <f t="shared" si="0"/>
        <v>2075440.4412738567</v>
      </c>
      <c r="I15" s="168">
        <f t="shared" si="0"/>
        <v>377547.9491525669</v>
      </c>
      <c r="J15" s="168">
        <f t="shared" si="0"/>
        <v>46410.271369721297</v>
      </c>
      <c r="K15" s="168">
        <f t="shared" si="0"/>
        <v>466143.28002489905</v>
      </c>
      <c r="L15" s="168">
        <f t="shared" si="0"/>
        <v>252517.62859400001</v>
      </c>
      <c r="M15" s="168">
        <f t="shared" si="0"/>
        <v>16525623.942302618</v>
      </c>
      <c r="N15" s="169">
        <f t="shared" si="0"/>
        <v>161407.86210831604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3373.8205887844442</v>
      </c>
      <c r="E20" s="159">
        <f>'METALES PESADOS'!G43</f>
        <v>2283.5687129657863</v>
      </c>
      <c r="F20" s="159">
        <f>'METALES PESADOS'!H43</f>
        <v>8297.3861200472529</v>
      </c>
      <c r="G20" s="159">
        <f>'METALES PESADOS'!I43</f>
        <v>7178.5072043620648</v>
      </c>
      <c r="H20" s="159">
        <f>'METALES PESADOS'!J43</f>
        <v>3038.0197754659403</v>
      </c>
      <c r="I20" s="159">
        <f>'METALES PESADOS'!K43</f>
        <v>122356.39899430217</v>
      </c>
      <c r="J20" s="159">
        <f>'METALES PESADOS'!L43</f>
        <v>4087.9715968062546</v>
      </c>
      <c r="K20" s="159">
        <f>'METALES PESADOS'!M43</f>
        <v>2517.7932930517818</v>
      </c>
      <c r="L20" s="160">
        <f>'METALES PESADOS'!N43</f>
        <v>20235.599823516561</v>
      </c>
      <c r="M20" s="158">
        <f>'METALES PESADOS'!O43</f>
        <v>6202.1675866817232</v>
      </c>
      <c r="N20" s="159">
        <f>'METALES PESADOS'!P43</f>
        <v>9639.3294831618114</v>
      </c>
      <c r="O20" s="159">
        <f>'METALES PESADOS'!Q43</f>
        <v>12510.464555155922</v>
      </c>
      <c r="P20" s="160">
        <f>'METALES PESADOS'!R43</f>
        <v>303.85584566574784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163.34676999999999</v>
      </c>
      <c r="E21" s="164">
        <f>'METALES PESADOS'!G70</f>
        <v>1224.9828219999997</v>
      </c>
      <c r="F21" s="164">
        <f>'METALES PESADOS'!H70</f>
        <v>3310.583666</v>
      </c>
      <c r="G21" s="164">
        <f>'METALES PESADOS'!I70</f>
        <v>1008.223576</v>
      </c>
      <c r="H21" s="164">
        <f>'METALES PESADOS'!J70</f>
        <v>172.55165976395847</v>
      </c>
      <c r="I21" s="164">
        <f>'METALES PESADOS'!K70</f>
        <v>10982.231904999997</v>
      </c>
      <c r="J21" s="164">
        <f>'METALES PESADOS'!L70</f>
        <v>4986.881985</v>
      </c>
      <c r="K21" s="164">
        <f>'METALES PESADOS'!M70</f>
        <v>83.700293000000002</v>
      </c>
      <c r="L21" s="165">
        <f>'METALES PESADOS'!N70</f>
        <v>50845.569150999989</v>
      </c>
      <c r="M21" s="163">
        <f>'METALES PESADOS'!O70</f>
        <v>53916.473708202917</v>
      </c>
      <c r="N21" s="164">
        <f>'METALES PESADOS'!P70</f>
        <v>55953.648378202925</v>
      </c>
      <c r="O21" s="164">
        <f>'METALES PESADOS'!Q70</f>
        <v>59392.54290920293</v>
      </c>
      <c r="P21" s="165">
        <f>'METALES PESADOS'!R70</f>
        <v>6279.3702508550341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1027.4589391088643</v>
      </c>
      <c r="E22" s="164">
        <f>'METALES PESADOS'!G116</f>
        <v>999.47671793690665</v>
      </c>
      <c r="F22" s="164">
        <f>'METALES PESADOS'!H116</f>
        <v>4816.9257936527674</v>
      </c>
      <c r="G22" s="164">
        <f>'METALES PESADOS'!I116</f>
        <v>1830.3866341940679</v>
      </c>
      <c r="H22" s="164">
        <f>'METALES PESADOS'!J116</f>
        <v>613.56002220861683</v>
      </c>
      <c r="I22" s="164">
        <f>'METALES PESADOS'!K116</f>
        <v>17573.159048535348</v>
      </c>
      <c r="J22" s="164">
        <f>'METALES PESADOS'!L116</f>
        <v>11950.545436901368</v>
      </c>
      <c r="K22" s="164">
        <f>'METALES PESADOS'!M116</f>
        <v>447.7462860184462</v>
      </c>
      <c r="L22" s="165">
        <f>'METALES PESADOS'!N116</f>
        <v>39704.561066785725</v>
      </c>
      <c r="M22" s="163">
        <f>'METALES PESADOS'!O116</f>
        <v>10602.054904846495</v>
      </c>
      <c r="N22" s="164">
        <f>'METALES PESADOS'!P116</f>
        <v>12664.256170453178</v>
      </c>
      <c r="O22" s="164">
        <f>'METALES PESADOS'!Q116</f>
        <v>15637.218985072381</v>
      </c>
      <c r="P22" s="165">
        <f>'METALES PESADOS'!R116</f>
        <v>2640.0094570317915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2151.0771610886109</v>
      </c>
      <c r="E23" s="164">
        <f>'METALES PESADOS'!G238</f>
        <v>2524.7768167056552</v>
      </c>
      <c r="F23" s="164">
        <f>'METALES PESADOS'!H238</f>
        <v>8934.1796047489297</v>
      </c>
      <c r="G23" s="164">
        <f>'METALES PESADOS'!I238</f>
        <v>11662.043826742696</v>
      </c>
      <c r="H23" s="164">
        <f>'METALES PESADOS'!J238</f>
        <v>1842.999875734796</v>
      </c>
      <c r="I23" s="164">
        <f>'METALES PESADOS'!K238</f>
        <v>7656.8504733488408</v>
      </c>
      <c r="J23" s="164">
        <f>'METALES PESADOS'!L238</f>
        <v>53794.76401326248</v>
      </c>
      <c r="K23" s="164">
        <f>'METALES PESADOS'!M238</f>
        <v>4245.9333216176101</v>
      </c>
      <c r="L23" s="165">
        <f>'METALES PESADOS'!N238</f>
        <v>40092.812698406065</v>
      </c>
      <c r="M23" s="163">
        <f>'METALES PESADOS'!O238</f>
        <v>8644.2828093690532</v>
      </c>
      <c r="N23" s="164">
        <f>'METALES PESADOS'!P238</f>
        <v>41142.271663806845</v>
      </c>
      <c r="O23" s="164">
        <f>'METALES PESADOS'!Q238</f>
        <v>95495.132728417258</v>
      </c>
      <c r="P23" s="165">
        <f>'METALES PESADOS'!R238</f>
        <v>117.60340625434335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42.114467999999995</v>
      </c>
      <c r="N24" s="164">
        <f>'METALES PESADOS'!P272</f>
        <v>273.74404199999998</v>
      </c>
      <c r="O24" s="164">
        <f>'METALES PESADOS'!Q272</f>
        <v>575.56439599999999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8.7840000000000036E-3</v>
      </c>
      <c r="E25" s="164">
        <f>'METALES PESADOS'!G341</f>
        <v>589.50077900000019</v>
      </c>
      <c r="F25" s="164">
        <f>'METALES PESADOS'!H341</f>
        <v>0.10306600000000003</v>
      </c>
      <c r="G25" s="164">
        <f>'METALES PESADOS'!I341</f>
        <v>592.42447200000026</v>
      </c>
      <c r="H25" s="164">
        <f>'METALES PESADOS'!J341</f>
        <v>221.17962500000002</v>
      </c>
      <c r="I25" s="164">
        <f>'METALES PESADOS'!K341</f>
        <v>294.94371100000012</v>
      </c>
      <c r="J25" s="164">
        <f>'METALES PESADOS'!L341</f>
        <v>5.1798319999999993</v>
      </c>
      <c r="K25" s="164">
        <f>'METALES PESADOS'!M341</f>
        <v>0</v>
      </c>
      <c r="L25" s="165">
        <f>'METALES PESADOS'!N341</f>
        <v>296.46329900000012</v>
      </c>
      <c r="M25" s="163">
        <f>'METALES PESADOS'!O341</f>
        <v>3290.6187909999999</v>
      </c>
      <c r="N25" s="164">
        <f>'METALES PESADOS'!P341</f>
        <v>3607.6191439999993</v>
      </c>
      <c r="O25" s="164">
        <f>'METALES PESADOS'!Q341</f>
        <v>3673.0937899999999</v>
      </c>
      <c r="P25" s="165">
        <f>'METALES PESADOS'!R341</f>
        <v>1326.3547530000001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99.085095000000024</v>
      </c>
      <c r="E26" s="164">
        <f>'METALES PESADOS'!G374</f>
        <v>328.15378800000002</v>
      </c>
      <c r="F26" s="164">
        <f>'METALES PESADOS'!H374</f>
        <v>4414.5898590000015</v>
      </c>
      <c r="G26" s="164">
        <f>'METALES PESADOS'!I374</f>
        <v>113668.57658100002</v>
      </c>
      <c r="H26" s="164">
        <f>'METALES PESADOS'!J374</f>
        <v>180.34701799999999</v>
      </c>
      <c r="I26" s="164">
        <f>'METALES PESADOS'!K374</f>
        <v>2503.8937050000004</v>
      </c>
      <c r="J26" s="164">
        <f>'METALES PESADOS'!L374</f>
        <v>64465.374858000003</v>
      </c>
      <c r="K26" s="164">
        <f>'METALES PESADOS'!M374</f>
        <v>364.60332299999993</v>
      </c>
      <c r="L26" s="165">
        <f>'METALES PESADOS'!N374</f>
        <v>58944.064487000003</v>
      </c>
      <c r="M26" s="163">
        <f>'METALES PESADOS'!O374</f>
        <v>23837.743628000004</v>
      </c>
      <c r="N26" s="164">
        <f>'METALES PESADOS'!P374</f>
        <v>28722.741035000006</v>
      </c>
      <c r="O26" s="164">
        <f>'METALES PESADOS'!Q374</f>
        <v>35318.586465</v>
      </c>
      <c r="P26" s="165">
        <f>'METALES PESADOS'!R374</f>
        <v>14340.815648999998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5396.7138539014077</v>
      </c>
      <c r="E27" s="164">
        <f>'METALES PESADOS'!G413</f>
        <v>222.10912559626053</v>
      </c>
      <c r="F27" s="164">
        <f>'METALES PESADOS'!H413</f>
        <v>5991.9486132812854</v>
      </c>
      <c r="G27" s="164">
        <f>'METALES PESADOS'!I413</f>
        <v>18721.238274922754</v>
      </c>
      <c r="H27" s="164">
        <f>'METALES PESADOS'!J413</f>
        <v>254.47320084855997</v>
      </c>
      <c r="I27" s="164">
        <f>'METALES PESADOS'!K413</f>
        <v>251657.39549469561</v>
      </c>
      <c r="J27" s="164">
        <f>'METALES PESADOS'!L413</f>
        <v>8091.2350379121908</v>
      </c>
      <c r="K27" s="164">
        <f>'METALES PESADOS'!M413</f>
        <v>1957.2075819116978</v>
      </c>
      <c r="L27" s="165">
        <f>'METALES PESADOS'!N413</f>
        <v>16664.133560779261</v>
      </c>
      <c r="M27" s="163">
        <f>'METALES PESADOS'!O413</f>
        <v>43877.646292583151</v>
      </c>
      <c r="N27" s="164">
        <f>'METALES PESADOS'!P413</f>
        <v>50357.986993583145</v>
      </c>
      <c r="O27" s="164">
        <f>'METALES PESADOS'!Q413</f>
        <v>50368.861673583146</v>
      </c>
      <c r="P27" s="165">
        <f>'METALES PESADOS'!R413</f>
        <v>5160.7160260007322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848.41509269712606</v>
      </c>
      <c r="E28" s="164">
        <f>'METALES PESADOS'!G449</f>
        <v>2116.84707246482</v>
      </c>
      <c r="F28" s="164">
        <f>'METALES PESADOS'!H449</f>
        <v>1580.989952932093</v>
      </c>
      <c r="G28" s="164">
        <f>'METALES PESADOS'!I449</f>
        <v>4969.0809736588089</v>
      </c>
      <c r="H28" s="164">
        <f>'METALES PESADOS'!J449</f>
        <v>377.0196521516695</v>
      </c>
      <c r="I28" s="164">
        <f>'METALES PESADOS'!K449</f>
        <v>775.93278629127281</v>
      </c>
      <c r="J28" s="164">
        <f>'METALES PESADOS'!L449</f>
        <v>10538.451423332921</v>
      </c>
      <c r="K28" s="164">
        <f>'METALES PESADOS'!M449</f>
        <v>303.08695244470078</v>
      </c>
      <c r="L28" s="165">
        <f>'METALES PESADOS'!N449</f>
        <v>164999.90392744896</v>
      </c>
      <c r="M28" s="163">
        <f>'METALES PESADOS'!O449</f>
        <v>42169.298572238062</v>
      </c>
      <c r="N28" s="164">
        <f>'METALES PESADOS'!P449</f>
        <v>44648.096072398039</v>
      </c>
      <c r="O28" s="164">
        <f>'METALES PESADOS'!Q449</f>
        <v>45623.566736118039</v>
      </c>
      <c r="P28" s="165">
        <f>'METALES PESADOS'!R449</f>
        <v>22677.721111364135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0.7556989999999999</v>
      </c>
      <c r="E29" s="164">
        <f>'METALES PESADOS'!G526</f>
        <v>103.90849899999999</v>
      </c>
      <c r="F29" s="164">
        <f>'METALES PESADOS'!H526</f>
        <v>9.4462290000000007</v>
      </c>
      <c r="G29" s="164">
        <f>'METALES PESADOS'!I526</f>
        <v>8.6196830000000002</v>
      </c>
      <c r="H29" s="164">
        <f>'METALES PESADOS'!J526</f>
        <v>16.530897</v>
      </c>
      <c r="I29" s="164">
        <f>'METALES PESADOS'!K526</f>
        <v>6.1400469999999991</v>
      </c>
      <c r="J29" s="164">
        <f>'METALES PESADOS'!L526</f>
        <v>12.988561000000001</v>
      </c>
      <c r="K29" s="164">
        <f>'METALES PESADOS'!M526</f>
        <v>2.3615579999999996</v>
      </c>
      <c r="L29" s="165">
        <f>'METALES PESADOS'!N526</f>
        <v>66.12359099999999</v>
      </c>
      <c r="M29" s="163">
        <f>'METALES PESADOS'!O526</f>
        <v>4462.4665249999998</v>
      </c>
      <c r="N29" s="164">
        <f>'METALES PESADOS'!P526</f>
        <v>57975.604244000002</v>
      </c>
      <c r="O29" s="164">
        <f>'METALES PESADOS'!Q526</f>
        <v>89725.45848999999</v>
      </c>
      <c r="P29" s="165">
        <f>'METALES PESADOS'!R526</f>
        <v>59.038921000000002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10124.14688</v>
      </c>
      <c r="N30" s="164">
        <f>'METALES PESADOS'!P653</f>
        <v>12373.957306999997</v>
      </c>
      <c r="O30" s="164">
        <f>'METALES PESADOS'!Q653</f>
        <v>19123.388548999999</v>
      </c>
      <c r="P30" s="165">
        <f>'METALES PESADOS'!R653</f>
        <v>911.17322000000013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13060.681983580454</v>
      </c>
      <c r="E31" s="168">
        <f t="shared" si="1"/>
        <v>10393.324333669427</v>
      </c>
      <c r="F31" s="168">
        <f t="shared" si="1"/>
        <v>37356.152904662333</v>
      </c>
      <c r="G31" s="168">
        <f t="shared" si="1"/>
        <v>159639.10122588038</v>
      </c>
      <c r="H31" s="168">
        <f t="shared" si="1"/>
        <v>6716.6817261735405</v>
      </c>
      <c r="I31" s="168">
        <f t="shared" si="1"/>
        <v>413806.94616517326</v>
      </c>
      <c r="J31" s="168">
        <f t="shared" si="1"/>
        <v>157933.39274421521</v>
      </c>
      <c r="K31" s="168">
        <f t="shared" si="1"/>
        <v>9922.4326090442373</v>
      </c>
      <c r="L31" s="169">
        <f t="shared" si="1"/>
        <v>391849.23160493653</v>
      </c>
      <c r="M31" s="170">
        <f t="shared" si="1"/>
        <v>207169.01416592137</v>
      </c>
      <c r="N31" s="171">
        <f t="shared" si="1"/>
        <v>317359.254533606</v>
      </c>
      <c r="O31" s="171">
        <f t="shared" si="1"/>
        <v>427443.87927754974</v>
      </c>
      <c r="P31" s="172">
        <f t="shared" si="1"/>
        <v>53816.65864017178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8.8167047874358005E-3</v>
      </c>
      <c r="E36" s="159">
        <f>COPs!G43</f>
        <v>2.7974392103753178</v>
      </c>
      <c r="F36" s="159">
        <f>COPs!H43</f>
        <v>79.329777534039494</v>
      </c>
      <c r="G36" s="159">
        <f>COPs!I43</f>
        <v>54.254442068989157</v>
      </c>
      <c r="H36" s="159">
        <f>COPs!J43</f>
        <v>25.479979598518725</v>
      </c>
      <c r="I36" s="159">
        <f>COPs!K43</f>
        <v>15.707979327044107</v>
      </c>
      <c r="J36" s="159">
        <f>COPs!L43</f>
        <v>174.77217748293839</v>
      </c>
      <c r="K36" s="160">
        <f>COPs!M43</f>
        <v>1.5459481510893003E-3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0.47655602083440207</v>
      </c>
      <c r="E37" s="164">
        <f>COPs!G70</f>
        <v>57.660676724510331</v>
      </c>
      <c r="F37" s="164">
        <f>COPs!H70</f>
        <v>11737.98203954478</v>
      </c>
      <c r="G37" s="164">
        <f>COPs!I70</f>
        <v>10962.809385756562</v>
      </c>
      <c r="H37" s="164">
        <f>COPs!J70</f>
        <v>4202.6681663968302</v>
      </c>
      <c r="I37" s="164">
        <f>COPs!K70</f>
        <v>6263.4744459358481</v>
      </c>
      <c r="J37" s="164">
        <f>COPs!L70</f>
        <v>33166.934037634019</v>
      </c>
      <c r="K37" s="165">
        <f>COPs!M70</f>
        <v>2.045582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0.56146347669483043</v>
      </c>
      <c r="E38" s="164">
        <f>COPs!G116</f>
        <v>8.78091443267909</v>
      </c>
      <c r="F38" s="164">
        <f>COPs!H116</f>
        <v>531.84946086407626</v>
      </c>
      <c r="G38" s="164">
        <f>COPs!I116</f>
        <v>818.07949233571708</v>
      </c>
      <c r="H38" s="164">
        <f>COPs!J116</f>
        <v>267.68331027978047</v>
      </c>
      <c r="I38" s="164">
        <f>COPs!K116</f>
        <v>220.85276557830861</v>
      </c>
      <c r="J38" s="164">
        <f>COPs!L116</f>
        <v>1838.4650291489529</v>
      </c>
      <c r="K38" s="165">
        <f>COPs!M116</f>
        <v>0.18011357581984017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0.16113</v>
      </c>
      <c r="E39" s="164">
        <f>COPs!G238</f>
        <v>82.817503441713697</v>
      </c>
      <c r="F39" s="164">
        <f>COPs!H238</f>
        <v>2844.57270952</v>
      </c>
      <c r="G39" s="164">
        <f>COPs!I238</f>
        <v>1626.9654519999999</v>
      </c>
      <c r="H39" s="164">
        <f>COPs!J238</f>
        <v>1626.9654519999999</v>
      </c>
      <c r="I39" s="164">
        <f>COPs!K238</f>
        <v>200.5734028</v>
      </c>
      <c r="J39" s="164">
        <f>COPs!L238</f>
        <v>16641.299266494883</v>
      </c>
      <c r="K39" s="165">
        <f>COPs!M238</f>
        <v>34.694932367327517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1.0916500000000003E-2</v>
      </c>
      <c r="F41" s="164">
        <f>COPs!H341</f>
        <v>14.553525</v>
      </c>
      <c r="G41" s="164">
        <f>COPs!I341</f>
        <v>6.1421310000000009</v>
      </c>
      <c r="H41" s="164">
        <f>COPs!J341</f>
        <v>6.1421310000000009</v>
      </c>
      <c r="I41" s="164">
        <f>COPs!K341</f>
        <v>6.1421310000000009</v>
      </c>
      <c r="J41" s="164">
        <f>COPs!L341</f>
        <v>32.979917999999991</v>
      </c>
      <c r="K41" s="165">
        <f>COPs!M341</f>
        <v>976.33516699999996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20.319021603299998</v>
      </c>
      <c r="F42" s="164">
        <f>COPs!H374</f>
        <v>555.73653003540005</v>
      </c>
      <c r="G42" s="164">
        <f>COPs!I374</f>
        <v>768.08912367800008</v>
      </c>
      <c r="H42" s="164">
        <f>COPs!J374</f>
        <v>659.95874784839998</v>
      </c>
      <c r="I42" s="164">
        <f>COPs!K374</f>
        <v>541.0193680691001</v>
      </c>
      <c r="J42" s="164">
        <f>COPs!L374</f>
        <v>2524.8037696276997</v>
      </c>
      <c r="K42" s="165">
        <f>COPs!M374</f>
        <v>4.2044350000000001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1.3177099999999999</v>
      </c>
      <c r="E43" s="164">
        <f>COPs!G413</f>
        <v>4.0408790703469002</v>
      </c>
      <c r="F43" s="164">
        <f>COPs!H413</f>
        <v>157.71948713137397</v>
      </c>
      <c r="G43" s="164">
        <f>COPs!I413</f>
        <v>450.2257912180026</v>
      </c>
      <c r="H43" s="164">
        <f>COPs!J413</f>
        <v>313.75116058761375</v>
      </c>
      <c r="I43" s="164">
        <f>COPs!K413</f>
        <v>129.10874876671787</v>
      </c>
      <c r="J43" s="164">
        <f>COPs!L413</f>
        <v>1050.8051877034081</v>
      </c>
      <c r="K43" s="165">
        <f>COPs!M413</f>
        <v>4.5384859999999998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0.65321791520000005</v>
      </c>
      <c r="E44" s="164">
        <f>COPs!G449</f>
        <v>525.88865119703678</v>
      </c>
      <c r="F44" s="164">
        <f>COPs!H449</f>
        <v>49.796444185729158</v>
      </c>
      <c r="G44" s="164">
        <f>COPs!I449</f>
        <v>93.404989073384229</v>
      </c>
      <c r="H44" s="164">
        <f>COPs!J449</f>
        <v>210.01698906720549</v>
      </c>
      <c r="I44" s="164">
        <f>COPs!K449</f>
        <v>0.66049181651625188</v>
      </c>
      <c r="J44" s="164">
        <f>COPs!L449</f>
        <v>353.87891414283507</v>
      </c>
      <c r="K44" s="165">
        <f>COPs!M449</f>
        <v>0.44127541052320002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2.8909570000000007</v>
      </c>
      <c r="E45" s="164">
        <f>COPs!G526</f>
        <v>5.9038919519108418E-2</v>
      </c>
      <c r="F45" s="164">
        <f>COPs!H526</f>
        <v>46.404590742019217</v>
      </c>
      <c r="G45" s="164">
        <f>COPs!I526</f>
        <v>129.53138942492387</v>
      </c>
      <c r="H45" s="164">
        <f>COPs!J526</f>
        <v>55.260428669885485</v>
      </c>
      <c r="I45" s="164">
        <f>COPs!K526</f>
        <v>39.674153916840865</v>
      </c>
      <c r="J45" s="164">
        <f>COPs!L526</f>
        <v>270.87056275366945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6.0698511175166683</v>
      </c>
      <c r="E47" s="168">
        <f t="shared" si="2"/>
        <v>702.37504109948134</v>
      </c>
      <c r="F47" s="168">
        <f t="shared" ref="F47:I47" si="3">SUM(F36:F46)</f>
        <v>16017.944564557416</v>
      </c>
      <c r="G47" s="168">
        <f t="shared" si="3"/>
        <v>14909.502196555579</v>
      </c>
      <c r="H47" s="168">
        <f t="shared" si="3"/>
        <v>7367.9263654482338</v>
      </c>
      <c r="I47" s="168">
        <f t="shared" si="3"/>
        <v>7417.2134872103752</v>
      </c>
      <c r="J47" s="168">
        <f t="shared" si="2"/>
        <v>56054.808862988408</v>
      </c>
      <c r="K47" s="169">
        <f t="shared" si="2"/>
        <v>1022.4415373018217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2023-03-16T21:41:45Z</dcterms:modified>
</cp:coreProperties>
</file>